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БЮДЖЕТА'!$A$9:$G$486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<sst xmlns="http://schemas.openxmlformats.org/spreadsheetml/2006/main" count="1937" uniqueCount="417">
  <si>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</si>
  <si>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</si>
  <si>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</si>
  <si>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</si>
  <si>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</si>
  <si>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</si>
  <si>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</si>
  <si>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</si>
  <si>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</si>
  <si>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</si>
  <si>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</si>
  <si>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</si>
  <si>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</si>
  <si>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</si>
  <si>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</si>
  <si>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</si>
  <si>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</si>
  <si>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</si>
  <si>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</si>
  <si>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</si>
  <si>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</si>
  <si>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</si>
  <si>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</si>
  <si>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</si>
  <si>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</si>
  <si>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</si>
  <si>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</si>
  <si>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</si>
  <si>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</si>
  <si>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</si>
  <si>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</si>
  <si>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</si>
  <si>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</si>
  <si>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</si>
  <si>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</si>
  <si>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</si>
  <si>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</si>
  <si>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</si>
  <si>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</si>
  <si>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</si>
  <si>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</si>
  <si>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</si>
  <si>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</si>
  <si>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</si>
  <si>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</si>
  <si>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</si>
  <si>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</si>
  <si>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</si>
  <si>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</si>
  <si>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</si>
  <si>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</si>
  <si>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</si>
  <si>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</si>
  <si>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</si>
  <si>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</si>
  <si>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</si>
  <si>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</si>
  <si>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</si>
  <si>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</si>
  <si>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</si>
  <si>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</si>
  <si>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</si>
  <si>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</si>
  <si>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</si>
  <si>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</si>
  <si>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</si>
  <si>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</si>
  <si>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</si>
  <si>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</si>
  <si>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</si>
  <si>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</si>
  <si>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</si>
  <si>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</si>
  <si>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</si>
  <si>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</si>
  <si>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</si>
  <si>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</si>
  <si>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</si>
  <si>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</si>
  <si>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</si>
  <si>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</si>
  <si>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</si>
  <si>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</si>
  <si>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</si>
  <si>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</si>
  <si>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</si>
  <si>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</si>
  <si>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</si>
  <si>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</si>
  <si>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</si>
  <si>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</si>
  <si>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</si>
  <si>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</si>
  <si>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</si>
  <si>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</si>
  <si>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</si>
  <si>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</si>
  <si>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</si>
  <si>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</si>
  <si>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</si>
  <si>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</si>
  <si>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</si>
  <si>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</si>
  <si>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</si>
  <si>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</si>
  <si>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</si>
  <si>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</si>
  <si>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</si>
  <si>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</si>
  <si>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</si>
  <si>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</si>
  <si>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</si>
  <si>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</si>
  <si>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</si>
  <si>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</si>
  <si>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</si>
  <si>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</si>
  <si>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</si>
  <si>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</si>
  <si>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</si>
  <si>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</si>
  <si>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</si>
  <si>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</si>
  <si>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</si>
  <si>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</si>
  <si>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</si>
  <si>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</si>
  <si>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</si>
  <si>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</si>
  <si>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</si>
  <si>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</si>
  <si>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</si>
  <si>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</si>
  <si>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</si>
  <si>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</si>
  <si>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</si>
  <si>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</si>
  <si>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</si>
  <si>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</si>
  <si>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</si>
  <si>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</si>
  <si>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</si>
  <si>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</si>
  <si>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</si>
  <si>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</si>
  <si>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</si>
  <si>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</si>
  <si>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</si>
  <si>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</si>
  <si>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</si>
  <si>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</si>
  <si>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</si>
  <si>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</si>
  <si>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</si>
  <si>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</si>
  <si>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</si>
  <si>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</si>
  <si>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</si>
  <si>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</si>
  <si>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</si>
  <si>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</si>
  <si>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</si>
  <si>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</si>
  <si>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</si>
  <si>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</si>
  <si>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</si>
  <si>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</si>
  <si>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</si>
  <si>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</si>
  <si>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</si>
  <si>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</si>
  <si>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</si>
  <si>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</si>
  <si>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</si>
  <si>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</si>
  <si>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</si>
  <si>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</si>
  <si>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</si>
  <si>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</si>
  <si>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</si>
  <si>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</si>
  <si>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</si>
  <si>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</si>
  <si>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</si>
  <si>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</si>
  <si>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</si>
  <si>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</si>
  <si>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</si>
  <si>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</si>
  <si>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</si>
  <si>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</si>
  <si>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</si>
  <si>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</si>
  <si>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</si>
  <si>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</si>
  <si>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</si>
  <si>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</si>
  <si>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</si>
  <si>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</si>
  <si>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</si>
  <si>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</si>
  <si>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</si>
  <si>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</si>
  <si>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</si>
  <si>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</si>
  <si>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</si>
  <si>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</si>
  <si>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</si>
  <si>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</si>
  <si>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</si>
  <si>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</si>
  <si>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</si>
  <si>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</si>
  <si>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</si>
  <si>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</si>
  <si>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</si>
  <si>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</si>
  <si>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</si>
  <si>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</si>
  <si>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</si>
  <si>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</si>
  <si>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</si>
  <si>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</si>
  <si>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</si>
  <si>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</si>
  <si>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</si>
  <si>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</si>
  <si>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</si>
  <si>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</si>
  <si>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</si>
  <si>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</si>
  <si>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</si>
  <si>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</si>
  <si>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</si>
  <si>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</si>
  <si>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</si>
  <si>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</si>
  <si>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</si>
  <si>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</si>
  <si>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</si>
  <si>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</si>
  <si>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</si>
  <si>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</si>
  <si>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</si>
  <si>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</si>
  <si>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</si>
  <si>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</si>
  <si>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</si>
  <si>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</si>
  <si>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</si>
  <si>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</si>
  <si>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</si>
  <si>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</si>
  <si>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</si>
  <si>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</si>
  <si>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</si>
  <si>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</si>
  <si>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</si>
  <si>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</si>
  <si>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</si>
  <si>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</si>
  <si>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</si>
  <si>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</si>
  <si>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</si>
  <si>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</si>
  <si>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</si>
  <si>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</si>
  <si>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</si>
  <si>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</si>
  <si>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</si>
  <si>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</si>
  <si>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</si>
  <si>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</si>
  <si>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</si>
  <si>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</si>
  <si>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</si>
  <si>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</si>
  <si>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</si>
  <si>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</si>
  <si>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</si>
  <si>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</si>
  <si>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</si>
  <si>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</si>
  <si>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</si>
  <si>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</si>
  <si>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</si>
  <si>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</si>
  <si>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</si>
  <si>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</si>
  <si>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</si>
  <si>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</si>
  <si>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</si>
  <si>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</si>
  <si>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</si>
  <si>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</si>
  <si>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</si>
  <si>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</si>
  <si>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</si>
  <si>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</si>
  <si>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</si>
  <si>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</si>
  <si>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</si>
  <si>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</si>
  <si>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</si>
  <si>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</si>
  <si>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</si>
  <si>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</si>
  <si>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</si>
  <si>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</si>
  <si>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</si>
  <si>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</si>
  <si>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</si>
  <si>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</si>
  <si>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</si>
  <si>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</si>
  <si>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</si>
  <si>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</si>
  <si>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</si>
  <si>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</si>
  <si>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</si>
  <si>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</si>
  <si>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</si>
  <si>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</si>
  <si>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</si>
  <si>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</si>
  <si>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</si>
  <si>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</si>
  <si>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</si>
  <si>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</si>
  <si>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</si>
  <si>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</si>
  <si>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</si>
  <si>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</si>
  <si>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</si>
  <si>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</si>
  <si>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</si>
  <si>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</si>
  <si>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</si>
  <si>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</si>
  <si>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</si>
  <si>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</si>
  <si>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</si>
  <si>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</si>
  <si>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</si>
  <si>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</si>
  <si>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</si>
  <si>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</si>
  <si>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</si>
  <si>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</si>
  <si>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</si>
  <si>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</si>
  <si>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</si>
  <si>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</si>
  <si>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</si>
  <si>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</si>
  <si>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</si>
  <si>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</si>
  <si>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</si>
  <si>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</si>
  <si>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</si>
  <si>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</si>
  <si>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</si>
  <si>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</si>
  <si>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</si>
  <si>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</si>
  <si>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</si>
  <si>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</si>
  <si>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</si>
  <si>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</si>
  <si>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</si>
  <si>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</si>
  <si>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</si>
  <si>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</si>
  <si>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</si>
  <si>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</si>
  <si>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</si>
  <si>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</si>
  <si>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</si>
  <si>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</si>
  <si>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</si>
  <si>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</si>
  <si>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</si>
  <si>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</si>
  <si>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</si>
  <si>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</si>
  <si>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</si>
  <si>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</si>
  <si>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</si>
  <si>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</si>
  <si>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</si>
  <si>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</si>
  <si>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</si>
  <si>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</si>
  <si>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</si>
  <si>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</si>
  <si>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</si>
  <si>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</si>
  <si>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</si>
  <si>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</si>
  <si>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</si>
  <si>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</si>
  <si>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</si>
  <si>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</si>
  <si>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</si>
  <si>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</si>
  <si>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</si>
  <si>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</si>
  <si>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</si>
  <si>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</si>
  <si>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</si>
  <si>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</si>
  <si>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</si>
  <si>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</si>
  <si>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</si>
  <si>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</si>
  <si>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</si>
  <si>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242  от 29.11.2017г.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</si>
</sst>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4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3" t="s">
        <v>400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2:23" ht="18.75" customHeight="1">
      <c r="B3" s="174" t="s">
        <v>252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2:22" ht="15.75">
      <c r="B4" s="2" t="s">
        <v>253</v>
      </c>
      <c r="C4" s="173" t="s">
        <v>416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6" spans="1:25" ht="30.75" customHeight="1">
      <c r="A6" s="172" t="s">
        <v>90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X6" s="2"/>
      <c r="Y6" s="2"/>
    </row>
    <row r="7" spans="1:25" ht="57" customHeight="1">
      <c r="A7" s="171" t="s">
        <v>401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G11+G173+G179+G186+G221+G260+G282+G314+G335+G346+G359+G365</f>
        <v>150970.54299999998</v>
      </c>
      <c r="H10" s="28" t="e">
        <f aca="true" t="shared" si="0" ref="H10:X10">H11+H162+H180+H186+H217+H268+H292+H323+H336+H350+H361+H366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72595.93999999999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</row>
    <row r="12" spans="1:25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</row>
    <row r="13" spans="1:25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</row>
    <row r="14" spans="1:25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</row>
    <row r="21" spans="1:25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</row>
    <row r="26" spans="1:25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</row>
    <row r="39" spans="1:25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</row>
    <row r="40" spans="1:25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</row>
    <row r="45" spans="1:25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</row>
    <row r="47" spans="1:25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6906.4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81.09062101818604</v>
      </c>
    </row>
    <row r="49" spans="1:25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5296.4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105.74055301714374</v>
      </c>
    </row>
    <row r="50" spans="1:25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50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50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</row>
    <row r="66" spans="1:25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</row>
    <row r="67" spans="1:25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</row>
    <row r="69" spans="1:25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</row>
    <row r="81" spans="1:25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</row>
    <row r="82" spans="1:25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</row>
    <row r="83" spans="1:25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</row>
    <row r="84" spans="1:25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54748.10599999999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</row>
    <row r="86" spans="1:25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44216.10599999999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2.1485383629214208</v>
      </c>
    </row>
    <row r="87" spans="1:25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44216.10599999999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2.1485383629214208</v>
      </c>
    </row>
    <row r="88" spans="1:25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</row>
    <row r="94" spans="1:25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</row>
    <row r="95" spans="1:25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</row>
    <row r="96" spans="1:25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22028.2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4.848254964091483</v>
      </c>
    </row>
    <row r="110" spans="1:25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7769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7769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</row>
    <row r="133" spans="1:25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10532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30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</row>
    <row r="139" spans="1:25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</row>
    <row r="140" spans="1:25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</row>
    <row r="141" spans="1:25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30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30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30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</row>
    <row r="154" spans="1:25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</row>
    <row r="155" spans="1:25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10312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5200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5200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5112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</row>
    <row r="163" spans="1:25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5112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</row>
    <row r="164" spans="1:25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</row>
    <row r="165" spans="1:25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</row>
    <row r="166" spans="1:25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</row>
    <row r="167" spans="1:25" ht="32.25" outlineLevel="6" thickBot="1">
      <c r="A167" s="94" t="s">
        <v>402</v>
      </c>
      <c r="B167" s="90">
        <v>951</v>
      </c>
      <c r="C167" s="91" t="s">
        <v>67</v>
      </c>
      <c r="D167" s="91" t="s">
        <v>404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32.25" outlineLevel="6" thickBot="1">
      <c r="A168" s="5" t="s">
        <v>100</v>
      </c>
      <c r="B168" s="21">
        <v>951</v>
      </c>
      <c r="C168" s="6" t="s">
        <v>67</v>
      </c>
      <c r="D168" s="6" t="s">
        <v>405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405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48" outlineLevel="6" thickBot="1">
      <c r="A170" s="94" t="s">
        <v>403</v>
      </c>
      <c r="B170" s="90">
        <v>951</v>
      </c>
      <c r="C170" s="91" t="s">
        <v>67</v>
      </c>
      <c r="D170" s="91" t="s">
        <v>406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15" customHeight="1" outlineLevel="6" thickBot="1">
      <c r="A171" s="5" t="s">
        <v>100</v>
      </c>
      <c r="B171" s="21">
        <v>951</v>
      </c>
      <c r="C171" s="6" t="s">
        <v>67</v>
      </c>
      <c r="D171" s="6" t="s">
        <v>407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407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1712.2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</row>
    <row r="174" spans="1:25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1712.2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60</v>
      </c>
    </row>
    <row r="180" spans="1:25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</row>
    <row r="181" spans="1:25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6"/>
        <v>3.9334189931082815</v>
      </c>
    </row>
    <row r="182" spans="1:25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6"/>
        <v>3.9334189931082815</v>
      </c>
    </row>
    <row r="183" spans="1:25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6"/>
        <v>3.9334189931082815</v>
      </c>
    </row>
    <row r="184" spans="1:25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3.9334189931082815</v>
      </c>
    </row>
    <row r="185" spans="1:25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G193+G206+G187</f>
        <v>12054.281</v>
      </c>
      <c r="H186" s="29" t="e">
        <f aca="true" t="shared" si="28" ref="H186:X186">H187+H192</f>
        <v>#REF!</v>
      </c>
      <c r="I186" s="29" t="e">
        <f t="shared" si="28"/>
        <v>#REF!</v>
      </c>
      <c r="J186" s="29" t="e">
        <f t="shared" si="28"/>
        <v>#REF!</v>
      </c>
      <c r="K186" s="29" t="e">
        <f t="shared" si="28"/>
        <v>#REF!</v>
      </c>
      <c r="L186" s="29" t="e">
        <f t="shared" si="28"/>
        <v>#REF!</v>
      </c>
      <c r="M186" s="29" t="e">
        <f t="shared" si="28"/>
        <v>#REF!</v>
      </c>
      <c r="N186" s="29" t="e">
        <f t="shared" si="28"/>
        <v>#REF!</v>
      </c>
      <c r="O186" s="29" t="e">
        <f t="shared" si="28"/>
        <v>#REF!</v>
      </c>
      <c r="P186" s="29" t="e">
        <f t="shared" si="28"/>
        <v>#REF!</v>
      </c>
      <c r="Q186" s="29" t="e">
        <f t="shared" si="28"/>
        <v>#REF!</v>
      </c>
      <c r="R186" s="29" t="e">
        <f t="shared" si="28"/>
        <v>#REF!</v>
      </c>
      <c r="S186" s="29" t="e">
        <f t="shared" si="28"/>
        <v>#REF!</v>
      </c>
      <c r="T186" s="29" t="e">
        <f t="shared" si="28"/>
        <v>#REF!</v>
      </c>
      <c r="U186" s="29" t="e">
        <f t="shared" si="28"/>
        <v>#REF!</v>
      </c>
      <c r="V186" s="29" t="e">
        <f t="shared" si="28"/>
        <v>#REF!</v>
      </c>
      <c r="W186" s="29" t="e">
        <f t="shared" si="28"/>
        <v>#REF!</v>
      </c>
      <c r="X186" s="73" t="e">
        <f t="shared" si="28"/>
        <v>#REF!</v>
      </c>
      <c r="Y186" s="59" t="e">
        <f>X186/G180*100</f>
        <v>#REF!</v>
      </c>
    </row>
    <row r="187" spans="1:25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 t="e">
        <f>X187/G181*100</f>
        <v>#DIV/0!</v>
      </c>
    </row>
    <row r="188" spans="1:25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 t="e">
        <f>X188/G182*100</f>
        <v>#DIV/0!</v>
      </c>
    </row>
    <row r="189" spans="1:25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</row>
    <row r="190" spans="1:25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H199+H202+H209+#REF!</f>
        <v>#REF!</v>
      </c>
      <c r="I192" s="31" t="e">
        <f>I199+I202+I209+#REF!</f>
        <v>#REF!</v>
      </c>
      <c r="J192" s="31" t="e">
        <f>J199+J202+J209+#REF!</f>
        <v>#REF!</v>
      </c>
      <c r="K192" s="31" t="e">
        <f>K199+K202+K209+#REF!</f>
        <v>#REF!</v>
      </c>
      <c r="L192" s="31" t="e">
        <f>L199+L202+L209+#REF!</f>
        <v>#REF!</v>
      </c>
      <c r="M192" s="31" t="e">
        <f>M199+M202+M209+#REF!</f>
        <v>#REF!</v>
      </c>
      <c r="N192" s="31" t="e">
        <f>N199+N202+N209+#REF!</f>
        <v>#REF!</v>
      </c>
      <c r="O192" s="31" t="e">
        <f>O199+O202+O209+#REF!</f>
        <v>#REF!</v>
      </c>
      <c r="P192" s="31" t="e">
        <f>P199+P202+P209+#REF!</f>
        <v>#REF!</v>
      </c>
      <c r="Q192" s="31" t="e">
        <f>Q199+Q202+Q209+#REF!</f>
        <v>#REF!</v>
      </c>
      <c r="R192" s="31" t="e">
        <f>R199+R202+R209+#REF!</f>
        <v>#REF!</v>
      </c>
      <c r="S192" s="31" t="e">
        <f>S199+S202+S209+#REF!</f>
        <v>#REF!</v>
      </c>
      <c r="T192" s="31" t="e">
        <f>T199+T202+T209+#REF!</f>
        <v>#REF!</v>
      </c>
      <c r="U192" s="31" t="e">
        <f>U199+U202+U209+#REF!</f>
        <v>#REF!</v>
      </c>
      <c r="V192" s="31" t="e">
        <f>V199+V202+V209+#REF!</f>
        <v>#REF!</v>
      </c>
      <c r="W192" s="31" t="e">
        <f>W199+W202+W209+#REF!</f>
        <v>#REF!</v>
      </c>
      <c r="X192" s="66" t="e">
        <f>X199+X202+X209+#REF!</f>
        <v>#REF!</v>
      </c>
      <c r="Y192" s="59" t="e">
        <f>X192/G186*100</f>
        <v>#REF!</v>
      </c>
    </row>
    <row r="193" spans="1:25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8" t="s">
        <v>228</v>
      </c>
      <c r="B194" s="19">
        <v>951</v>
      </c>
      <c r="C194" s="11" t="s">
        <v>55</v>
      </c>
      <c r="D194" s="11" t="s">
        <v>288</v>
      </c>
      <c r="E194" s="11" t="s">
        <v>5</v>
      </c>
      <c r="F194" s="11"/>
      <c r="G194" s="12">
        <f>G195+G198+G201+G203</f>
        <v>11525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47.25" customHeight="1" outlineLevel="3" thickBot="1">
      <c r="A195" s="94" t="s">
        <v>154</v>
      </c>
      <c r="B195" s="90">
        <v>951</v>
      </c>
      <c r="C195" s="91" t="s">
        <v>55</v>
      </c>
      <c r="D195" s="91" t="s">
        <v>289</v>
      </c>
      <c r="E195" s="91" t="s">
        <v>5</v>
      </c>
      <c r="F195" s="91"/>
      <c r="G195" s="16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19.5" customHeight="1" outlineLevel="3" thickBot="1">
      <c r="A196" s="5" t="s">
        <v>100</v>
      </c>
      <c r="B196" s="21">
        <v>951</v>
      </c>
      <c r="C196" s="6" t="s">
        <v>55</v>
      </c>
      <c r="D196" s="6" t="s">
        <v>289</v>
      </c>
      <c r="E196" s="6" t="s">
        <v>95</v>
      </c>
      <c r="F196" s="6"/>
      <c r="G196" s="7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32.25" outlineLevel="3" thickBot="1">
      <c r="A197" s="88" t="s">
        <v>101</v>
      </c>
      <c r="B197" s="92">
        <v>951</v>
      </c>
      <c r="C197" s="93" t="s">
        <v>55</v>
      </c>
      <c r="D197" s="93" t="s">
        <v>289</v>
      </c>
      <c r="E197" s="93" t="s">
        <v>96</v>
      </c>
      <c r="F197" s="93"/>
      <c r="G197" s="98"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63.75" outlineLevel="3" thickBot="1">
      <c r="A198" s="94" t="s">
        <v>219</v>
      </c>
      <c r="B198" s="90">
        <v>951</v>
      </c>
      <c r="C198" s="91" t="s">
        <v>55</v>
      </c>
      <c r="D198" s="91" t="s">
        <v>290</v>
      </c>
      <c r="E198" s="91" t="s">
        <v>5</v>
      </c>
      <c r="F198" s="91"/>
      <c r="G198" s="145">
        <f>G199</f>
        <v>11525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18.75" customHeight="1" outlineLevel="4" thickBot="1">
      <c r="A199" s="5" t="s">
        <v>100</v>
      </c>
      <c r="B199" s="21">
        <v>951</v>
      </c>
      <c r="C199" s="6" t="s">
        <v>55</v>
      </c>
      <c r="D199" s="6" t="s">
        <v>290</v>
      </c>
      <c r="E199" s="6" t="s">
        <v>95</v>
      </c>
      <c r="F199" s="6"/>
      <c r="G199" s="149">
        <f>G200</f>
        <v>11525</v>
      </c>
      <c r="H199" s="32">
        <f aca="true" t="shared" si="30" ref="H199:X199">H200</f>
        <v>0</v>
      </c>
      <c r="I199" s="32">
        <f t="shared" si="30"/>
        <v>0</v>
      </c>
      <c r="J199" s="32">
        <f t="shared" si="30"/>
        <v>0</v>
      </c>
      <c r="K199" s="32">
        <f t="shared" si="30"/>
        <v>0</v>
      </c>
      <c r="L199" s="32">
        <f t="shared" si="30"/>
        <v>0</v>
      </c>
      <c r="M199" s="32">
        <f t="shared" si="30"/>
        <v>0</v>
      </c>
      <c r="N199" s="32">
        <f t="shared" si="30"/>
        <v>0</v>
      </c>
      <c r="O199" s="32">
        <f t="shared" si="30"/>
        <v>0</v>
      </c>
      <c r="P199" s="32">
        <f t="shared" si="30"/>
        <v>0</v>
      </c>
      <c r="Q199" s="32">
        <f t="shared" si="30"/>
        <v>0</v>
      </c>
      <c r="R199" s="32">
        <f t="shared" si="30"/>
        <v>0</v>
      </c>
      <c r="S199" s="32">
        <f t="shared" si="30"/>
        <v>0</v>
      </c>
      <c r="T199" s="32">
        <f t="shared" si="30"/>
        <v>0</v>
      </c>
      <c r="U199" s="32">
        <f t="shared" si="30"/>
        <v>0</v>
      </c>
      <c r="V199" s="32">
        <f t="shared" si="30"/>
        <v>0</v>
      </c>
      <c r="W199" s="32">
        <f t="shared" si="30"/>
        <v>0</v>
      </c>
      <c r="X199" s="67">
        <f t="shared" si="30"/>
        <v>2675.999</v>
      </c>
      <c r="Y199" s="59">
        <f>X199/G193*100</f>
        <v>23.219080260303688</v>
      </c>
    </row>
    <row r="200" spans="1:25" ht="32.25" outlineLevel="5" thickBot="1">
      <c r="A200" s="88" t="s">
        <v>101</v>
      </c>
      <c r="B200" s="92">
        <v>951</v>
      </c>
      <c r="C200" s="93" t="s">
        <v>55</v>
      </c>
      <c r="D200" s="93" t="s">
        <v>290</v>
      </c>
      <c r="E200" s="93" t="s">
        <v>96</v>
      </c>
      <c r="F200" s="93"/>
      <c r="G200" s="98">
        <v>11525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4"/>
      <c r="X200" s="65">
        <v>2675.999</v>
      </c>
      <c r="Y200" s="59">
        <f>X200/G194*100</f>
        <v>23.219080260303688</v>
      </c>
    </row>
    <row r="201" spans="1:25" ht="63.75" outlineLevel="5" thickBot="1">
      <c r="A201" s="94" t="s">
        <v>220</v>
      </c>
      <c r="B201" s="90">
        <v>951</v>
      </c>
      <c r="C201" s="91" t="s">
        <v>55</v>
      </c>
      <c r="D201" s="91" t="s">
        <v>291</v>
      </c>
      <c r="E201" s="91" t="s">
        <v>5</v>
      </c>
      <c r="F201" s="91"/>
      <c r="G201" s="145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19.5" customHeight="1" outlineLevel="6" thickBot="1">
      <c r="A202" s="88" t="s">
        <v>118</v>
      </c>
      <c r="B202" s="92">
        <v>951</v>
      </c>
      <c r="C202" s="93" t="s">
        <v>55</v>
      </c>
      <c r="D202" s="93" t="s">
        <v>291</v>
      </c>
      <c r="E202" s="93" t="s">
        <v>117</v>
      </c>
      <c r="F202" s="93"/>
      <c r="G202" s="144">
        <v>0</v>
      </c>
      <c r="H202" s="32" t="e">
        <f>#REF!</f>
        <v>#REF!</v>
      </c>
      <c r="I202" s="32" t="e">
        <f>#REF!</f>
        <v>#REF!</v>
      </c>
      <c r="J202" s="32" t="e">
        <f>#REF!</f>
        <v>#REF!</v>
      </c>
      <c r="K202" s="32" t="e">
        <f>#REF!</f>
        <v>#REF!</v>
      </c>
      <c r="L202" s="32" t="e">
        <f>#REF!</f>
        <v>#REF!</v>
      </c>
      <c r="M202" s="32" t="e">
        <f>#REF!</f>
        <v>#REF!</v>
      </c>
      <c r="N202" s="32" t="e">
        <f>#REF!</f>
        <v>#REF!</v>
      </c>
      <c r="O202" s="32" t="e">
        <f>#REF!</f>
        <v>#REF!</v>
      </c>
      <c r="P202" s="32" t="e">
        <f>#REF!</f>
        <v>#REF!</v>
      </c>
      <c r="Q202" s="32" t="e">
        <f>#REF!</f>
        <v>#REF!</v>
      </c>
      <c r="R202" s="32" t="e">
        <f>#REF!</f>
        <v>#REF!</v>
      </c>
      <c r="S202" s="32" t="e">
        <f>#REF!</f>
        <v>#REF!</v>
      </c>
      <c r="T202" s="32" t="e">
        <f>#REF!</f>
        <v>#REF!</v>
      </c>
      <c r="U202" s="32" t="e">
        <f>#REF!</f>
        <v>#REF!</v>
      </c>
      <c r="V202" s="32" t="e">
        <f>#REF!</f>
        <v>#REF!</v>
      </c>
      <c r="W202" s="32" t="e">
        <f>#REF!</f>
        <v>#REF!</v>
      </c>
      <c r="X202" s="67" t="e">
        <f>#REF!</f>
        <v>#REF!</v>
      </c>
      <c r="Y202" s="59" t="e">
        <f>X202/G196*100</f>
        <v>#REF!</v>
      </c>
    </row>
    <row r="203" spans="1:25" ht="62.25" customHeight="1" outlineLevel="4" thickBot="1">
      <c r="A203" s="148" t="s">
        <v>382</v>
      </c>
      <c r="B203" s="90">
        <v>951</v>
      </c>
      <c r="C203" s="91" t="s">
        <v>55</v>
      </c>
      <c r="D203" s="91" t="s">
        <v>383</v>
      </c>
      <c r="E203" s="91" t="s">
        <v>5</v>
      </c>
      <c r="F203" s="91"/>
      <c r="G203" s="145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20.25" customHeight="1" outlineLevel="4" thickBot="1">
      <c r="A204" s="5" t="s">
        <v>100</v>
      </c>
      <c r="B204" s="21">
        <v>951</v>
      </c>
      <c r="C204" s="6" t="s">
        <v>55</v>
      </c>
      <c r="D204" s="6" t="s">
        <v>383</v>
      </c>
      <c r="E204" s="6" t="s">
        <v>95</v>
      </c>
      <c r="F204" s="6"/>
      <c r="G204" s="149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88" t="s">
        <v>101</v>
      </c>
      <c r="B205" s="92">
        <v>951</v>
      </c>
      <c r="C205" s="93" t="s">
        <v>55</v>
      </c>
      <c r="D205" s="164" t="s">
        <v>383</v>
      </c>
      <c r="E205" s="93" t="s">
        <v>96</v>
      </c>
      <c r="F205" s="93"/>
      <c r="G205" s="144"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16.5" outlineLevel="4" thickBot="1">
      <c r="A206" s="8" t="s">
        <v>32</v>
      </c>
      <c r="B206" s="19">
        <v>951</v>
      </c>
      <c r="C206" s="9" t="s">
        <v>11</v>
      </c>
      <c r="D206" s="9" t="s">
        <v>262</v>
      </c>
      <c r="E206" s="9" t="s">
        <v>5</v>
      </c>
      <c r="F206" s="9"/>
      <c r="G206" s="143">
        <f>G207</f>
        <v>150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16.5" outlineLevel="5" thickBot="1">
      <c r="A207" s="13" t="s">
        <v>145</v>
      </c>
      <c r="B207" s="19">
        <v>951</v>
      </c>
      <c r="C207" s="9" t="s">
        <v>11</v>
      </c>
      <c r="D207" s="9" t="s">
        <v>262</v>
      </c>
      <c r="E207" s="9" t="s">
        <v>5</v>
      </c>
      <c r="F207" s="9"/>
      <c r="G207" s="143">
        <f>G208+G214+G218</f>
        <v>150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110.26701</v>
      </c>
      <c r="Y207" s="59">
        <f>X207/G206*100</f>
        <v>73.51134</v>
      </c>
    </row>
    <row r="208" spans="1:25" ht="32.25" outlineLevel="5" thickBot="1">
      <c r="A208" s="94" t="s">
        <v>230</v>
      </c>
      <c r="B208" s="90">
        <v>951</v>
      </c>
      <c r="C208" s="91" t="s">
        <v>11</v>
      </c>
      <c r="D208" s="91" t="s">
        <v>293</v>
      </c>
      <c r="E208" s="91" t="s">
        <v>5</v>
      </c>
      <c r="F208" s="91"/>
      <c r="G208" s="145">
        <f>G209+G212</f>
        <v>50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</row>
    <row r="209" spans="1:25" ht="48" outlineLevel="5" thickBot="1">
      <c r="A209" s="5" t="s">
        <v>155</v>
      </c>
      <c r="B209" s="21">
        <v>951</v>
      </c>
      <c r="C209" s="6" t="s">
        <v>11</v>
      </c>
      <c r="D209" s="6" t="s">
        <v>294</v>
      </c>
      <c r="E209" s="6" t="s">
        <v>5</v>
      </c>
      <c r="F209" s="6"/>
      <c r="G209" s="149">
        <f>G210</f>
        <v>0</v>
      </c>
      <c r="H209" s="31">
        <f aca="true" t="shared" si="31" ref="H209:X209">H210</f>
        <v>0</v>
      </c>
      <c r="I209" s="31">
        <f t="shared" si="31"/>
        <v>0</v>
      </c>
      <c r="J209" s="31">
        <f t="shared" si="31"/>
        <v>0</v>
      </c>
      <c r="K209" s="31">
        <f t="shared" si="31"/>
        <v>0</v>
      </c>
      <c r="L209" s="31">
        <f t="shared" si="31"/>
        <v>0</v>
      </c>
      <c r="M209" s="31">
        <f t="shared" si="31"/>
        <v>0</v>
      </c>
      <c r="N209" s="31">
        <f t="shared" si="31"/>
        <v>0</v>
      </c>
      <c r="O209" s="31">
        <f t="shared" si="31"/>
        <v>0</v>
      </c>
      <c r="P209" s="31">
        <f t="shared" si="31"/>
        <v>0</v>
      </c>
      <c r="Q209" s="31">
        <f t="shared" si="31"/>
        <v>0</v>
      </c>
      <c r="R209" s="31">
        <f t="shared" si="31"/>
        <v>0</v>
      </c>
      <c r="S209" s="31">
        <f t="shared" si="31"/>
        <v>0</v>
      </c>
      <c r="T209" s="31">
        <f t="shared" si="31"/>
        <v>0</v>
      </c>
      <c r="U209" s="31">
        <f t="shared" si="31"/>
        <v>0</v>
      </c>
      <c r="V209" s="31">
        <f t="shared" si="31"/>
        <v>0</v>
      </c>
      <c r="W209" s="31">
        <f t="shared" si="31"/>
        <v>0</v>
      </c>
      <c r="X209" s="66">
        <f t="shared" si="31"/>
        <v>2639.87191</v>
      </c>
      <c r="Y209" s="59" t="e">
        <f>X209/#REF!*100</f>
        <v>#REF!</v>
      </c>
    </row>
    <row r="210" spans="1:25" ht="18.75" customHeight="1" outlineLevel="5" thickBot="1">
      <c r="A210" s="88" t="s">
        <v>100</v>
      </c>
      <c r="B210" s="92">
        <v>951</v>
      </c>
      <c r="C210" s="93" t="s">
        <v>11</v>
      </c>
      <c r="D210" s="93" t="s">
        <v>294</v>
      </c>
      <c r="E210" s="93" t="s">
        <v>95</v>
      </c>
      <c r="F210" s="93"/>
      <c r="G210" s="144">
        <f>G211</f>
        <v>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 t="e">
        <f>X210/#REF!*100</f>
        <v>#REF!</v>
      </c>
    </row>
    <row r="211" spans="1:25" ht="32.25" outlineLevel="5" thickBot="1">
      <c r="A211" s="88" t="s">
        <v>101</v>
      </c>
      <c r="B211" s="92">
        <v>951</v>
      </c>
      <c r="C211" s="93" t="s">
        <v>11</v>
      </c>
      <c r="D211" s="93" t="s">
        <v>294</v>
      </c>
      <c r="E211" s="93" t="s">
        <v>96</v>
      </c>
      <c r="F211" s="93"/>
      <c r="G211" s="144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outlineLevel="5" thickBot="1">
      <c r="A212" s="5" t="s">
        <v>156</v>
      </c>
      <c r="B212" s="21">
        <v>951</v>
      </c>
      <c r="C212" s="6" t="s">
        <v>11</v>
      </c>
      <c r="D212" s="6" t="s">
        <v>408</v>
      </c>
      <c r="E212" s="6" t="s">
        <v>5</v>
      </c>
      <c r="F212" s="6"/>
      <c r="G212" s="149">
        <f>G213</f>
        <v>50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97.5" customHeight="1" outlineLevel="5" thickBot="1">
      <c r="A213" s="158" t="s">
        <v>384</v>
      </c>
      <c r="B213" s="92">
        <v>951</v>
      </c>
      <c r="C213" s="93" t="s">
        <v>11</v>
      </c>
      <c r="D213" s="164" t="s">
        <v>408</v>
      </c>
      <c r="E213" s="164" t="s">
        <v>375</v>
      </c>
      <c r="F213" s="164"/>
      <c r="G213" s="165">
        <v>50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5" thickBot="1">
      <c r="A214" s="94" t="s">
        <v>229</v>
      </c>
      <c r="B214" s="90">
        <v>951</v>
      </c>
      <c r="C214" s="91" t="s">
        <v>11</v>
      </c>
      <c r="D214" s="91" t="s">
        <v>292</v>
      </c>
      <c r="E214" s="91" t="s">
        <v>5</v>
      </c>
      <c r="F214" s="91"/>
      <c r="G214" s="16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48" outlineLevel="5" thickBot="1">
      <c r="A215" s="5" t="s">
        <v>157</v>
      </c>
      <c r="B215" s="21">
        <v>951</v>
      </c>
      <c r="C215" s="6" t="s">
        <v>11</v>
      </c>
      <c r="D215" s="6" t="s">
        <v>295</v>
      </c>
      <c r="E215" s="6" t="s">
        <v>5</v>
      </c>
      <c r="F215" s="6"/>
      <c r="G215" s="7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18.75" customHeight="1" outlineLevel="5" thickBot="1">
      <c r="A216" s="88" t="s">
        <v>100</v>
      </c>
      <c r="B216" s="92">
        <v>951</v>
      </c>
      <c r="C216" s="93" t="s">
        <v>11</v>
      </c>
      <c r="D216" s="93" t="s">
        <v>295</v>
      </c>
      <c r="E216" s="93" t="s">
        <v>95</v>
      </c>
      <c r="F216" s="93"/>
      <c r="G216" s="98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6" thickBot="1">
      <c r="A217" s="88" t="s">
        <v>101</v>
      </c>
      <c r="B217" s="92">
        <v>951</v>
      </c>
      <c r="C217" s="93" t="s">
        <v>11</v>
      </c>
      <c r="D217" s="93" t="s">
        <v>295</v>
      </c>
      <c r="E217" s="93" t="s">
        <v>96</v>
      </c>
      <c r="F217" s="93"/>
      <c r="G217" s="98">
        <v>0</v>
      </c>
      <c r="H217" s="29" t="e">
        <f>#REF!+H221</f>
        <v>#REF!</v>
      </c>
      <c r="I217" s="29" t="e">
        <f>#REF!+I221</f>
        <v>#REF!</v>
      </c>
      <c r="J217" s="29" t="e">
        <f>#REF!+J221</f>
        <v>#REF!</v>
      </c>
      <c r="K217" s="29" t="e">
        <f>#REF!+K221</f>
        <v>#REF!</v>
      </c>
      <c r="L217" s="29" t="e">
        <f>#REF!+L221</f>
        <v>#REF!</v>
      </c>
      <c r="M217" s="29" t="e">
        <f>#REF!+M221</f>
        <v>#REF!</v>
      </c>
      <c r="N217" s="29" t="e">
        <f>#REF!+N221</f>
        <v>#REF!</v>
      </c>
      <c r="O217" s="29" t="e">
        <f>#REF!+O221</f>
        <v>#REF!</v>
      </c>
      <c r="P217" s="29" t="e">
        <f>#REF!+P221</f>
        <v>#REF!</v>
      </c>
      <c r="Q217" s="29" t="e">
        <f>#REF!+Q221</f>
        <v>#REF!</v>
      </c>
      <c r="R217" s="29" t="e">
        <f>#REF!+R221</f>
        <v>#REF!</v>
      </c>
      <c r="S217" s="29" t="e">
        <f>#REF!+S221</f>
        <v>#REF!</v>
      </c>
      <c r="T217" s="29" t="e">
        <f>#REF!+T221</f>
        <v>#REF!</v>
      </c>
      <c r="U217" s="29" t="e">
        <f>#REF!+U221</f>
        <v>#REF!</v>
      </c>
      <c r="V217" s="29" t="e">
        <f>#REF!+V221</f>
        <v>#REF!</v>
      </c>
      <c r="W217" s="29" t="e">
        <f>#REF!+W221</f>
        <v>#REF!</v>
      </c>
      <c r="X217" s="73" t="e">
        <f>#REF!+X221</f>
        <v>#REF!</v>
      </c>
      <c r="Y217" s="59" t="e">
        <f>X217/G211*100</f>
        <v>#REF!</v>
      </c>
    </row>
    <row r="218" spans="1:25" ht="48" outlineLevel="6" thickBot="1">
      <c r="A218" s="94" t="s">
        <v>403</v>
      </c>
      <c r="B218" s="90">
        <v>951</v>
      </c>
      <c r="C218" s="91" t="s">
        <v>11</v>
      </c>
      <c r="D218" s="91" t="s">
        <v>406</v>
      </c>
      <c r="E218" s="91" t="s">
        <v>5</v>
      </c>
      <c r="F218" s="93"/>
      <c r="G218" s="145">
        <f>G219</f>
        <v>100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73"/>
      <c r="Y218" s="59"/>
    </row>
    <row r="219" spans="1:25" ht="32.25" outlineLevel="6" thickBot="1">
      <c r="A219" s="5" t="s">
        <v>100</v>
      </c>
      <c r="B219" s="21">
        <v>951</v>
      </c>
      <c r="C219" s="6" t="s">
        <v>11</v>
      </c>
      <c r="D219" s="6" t="s">
        <v>407</v>
      </c>
      <c r="E219" s="6" t="s">
        <v>95</v>
      </c>
      <c r="F219" s="93"/>
      <c r="G219" s="149">
        <f>G220</f>
        <v>100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73"/>
      <c r="Y219" s="59"/>
    </row>
    <row r="220" spans="1:25" ht="32.25" outlineLevel="6" thickBot="1">
      <c r="A220" s="99" t="s">
        <v>101</v>
      </c>
      <c r="B220" s="92">
        <v>951</v>
      </c>
      <c r="C220" s="93" t="s">
        <v>11</v>
      </c>
      <c r="D220" s="93" t="s">
        <v>407</v>
      </c>
      <c r="E220" s="93" t="s">
        <v>96</v>
      </c>
      <c r="F220" s="93"/>
      <c r="G220" s="144">
        <v>100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73"/>
      <c r="Y220" s="59"/>
    </row>
    <row r="221" spans="1:25" ht="16.5" outlineLevel="3" thickBot="1">
      <c r="A221" s="108" t="s">
        <v>56</v>
      </c>
      <c r="B221" s="18">
        <v>951</v>
      </c>
      <c r="C221" s="39" t="s">
        <v>48</v>
      </c>
      <c r="D221" s="39" t="s">
        <v>262</v>
      </c>
      <c r="E221" s="39" t="s">
        <v>5</v>
      </c>
      <c r="F221" s="39"/>
      <c r="G221" s="157">
        <f>G243+G222+G233</f>
        <v>4730.722</v>
      </c>
      <c r="H221" s="31">
        <f aca="true" t="shared" si="32" ref="H221:X221">H223+H262</f>
        <v>0</v>
      </c>
      <c r="I221" s="31">
        <f t="shared" si="32"/>
        <v>0</v>
      </c>
      <c r="J221" s="31">
        <f t="shared" si="32"/>
        <v>0</v>
      </c>
      <c r="K221" s="31">
        <f t="shared" si="32"/>
        <v>0</v>
      </c>
      <c r="L221" s="31">
        <f t="shared" si="32"/>
        <v>0</v>
      </c>
      <c r="M221" s="31">
        <f t="shared" si="32"/>
        <v>0</v>
      </c>
      <c r="N221" s="31">
        <f t="shared" si="32"/>
        <v>0</v>
      </c>
      <c r="O221" s="31">
        <f t="shared" si="32"/>
        <v>0</v>
      </c>
      <c r="P221" s="31">
        <f t="shared" si="32"/>
        <v>0</v>
      </c>
      <c r="Q221" s="31">
        <f t="shared" si="32"/>
        <v>0</v>
      </c>
      <c r="R221" s="31">
        <f t="shared" si="32"/>
        <v>0</v>
      </c>
      <c r="S221" s="31">
        <f t="shared" si="32"/>
        <v>0</v>
      </c>
      <c r="T221" s="31">
        <f t="shared" si="32"/>
        <v>0</v>
      </c>
      <c r="U221" s="31">
        <f t="shared" si="32"/>
        <v>0</v>
      </c>
      <c r="V221" s="31">
        <f t="shared" si="32"/>
        <v>0</v>
      </c>
      <c r="W221" s="31">
        <f t="shared" si="32"/>
        <v>0</v>
      </c>
      <c r="X221" s="66">
        <f t="shared" si="32"/>
        <v>5468.4002</v>
      </c>
      <c r="Y221" s="59">
        <f>X221/G212*100</f>
        <v>10936.8004</v>
      </c>
    </row>
    <row r="222" spans="1:25" ht="16.5" outlineLevel="3" thickBot="1">
      <c r="A222" s="80" t="s">
        <v>215</v>
      </c>
      <c r="B222" s="19">
        <v>951</v>
      </c>
      <c r="C222" s="9" t="s">
        <v>217</v>
      </c>
      <c r="D222" s="9" t="s">
        <v>262</v>
      </c>
      <c r="E222" s="9" t="s">
        <v>5</v>
      </c>
      <c r="F222" s="9"/>
      <c r="G222" s="143">
        <f>G223+G228</f>
        <v>2630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</row>
    <row r="223" spans="1:25" ht="35.25" customHeight="1" outlineLevel="3" thickBot="1">
      <c r="A223" s="112" t="s">
        <v>135</v>
      </c>
      <c r="B223" s="19">
        <v>951</v>
      </c>
      <c r="C223" s="9" t="s">
        <v>217</v>
      </c>
      <c r="D223" s="9" t="s">
        <v>263</v>
      </c>
      <c r="E223" s="9" t="s">
        <v>5</v>
      </c>
      <c r="F223" s="9"/>
      <c r="G223" s="143">
        <f>G224</f>
        <v>2530</v>
      </c>
      <c r="H223" s="32">
        <f aca="true" t="shared" si="33" ref="H223:X223">H224</f>
        <v>0</v>
      </c>
      <c r="I223" s="32">
        <f t="shared" si="33"/>
        <v>0</v>
      </c>
      <c r="J223" s="32">
        <f t="shared" si="33"/>
        <v>0</v>
      </c>
      <c r="K223" s="32">
        <f t="shared" si="33"/>
        <v>0</v>
      </c>
      <c r="L223" s="32">
        <f t="shared" si="33"/>
        <v>0</v>
      </c>
      <c r="M223" s="32">
        <f t="shared" si="33"/>
        <v>0</v>
      </c>
      <c r="N223" s="32">
        <f t="shared" si="33"/>
        <v>0</v>
      </c>
      <c r="O223" s="32">
        <f t="shared" si="33"/>
        <v>0</v>
      </c>
      <c r="P223" s="32">
        <f t="shared" si="33"/>
        <v>0</v>
      </c>
      <c r="Q223" s="32">
        <f t="shared" si="33"/>
        <v>0</v>
      </c>
      <c r="R223" s="32">
        <f t="shared" si="33"/>
        <v>0</v>
      </c>
      <c r="S223" s="32">
        <f t="shared" si="33"/>
        <v>0</v>
      </c>
      <c r="T223" s="32">
        <f t="shared" si="33"/>
        <v>0</v>
      </c>
      <c r="U223" s="32">
        <f t="shared" si="33"/>
        <v>0</v>
      </c>
      <c r="V223" s="32">
        <f t="shared" si="33"/>
        <v>0</v>
      </c>
      <c r="W223" s="32">
        <f t="shared" si="33"/>
        <v>0</v>
      </c>
      <c r="X223" s="67">
        <f t="shared" si="33"/>
        <v>468.4002</v>
      </c>
      <c r="Y223" s="59" t="e">
        <f>X223/G214*100</f>
        <v>#DIV/0!</v>
      </c>
    </row>
    <row r="224" spans="1:25" ht="32.25" outlineLevel="5" thickBot="1">
      <c r="A224" s="112" t="s">
        <v>136</v>
      </c>
      <c r="B224" s="19">
        <v>951</v>
      </c>
      <c r="C224" s="9" t="s">
        <v>217</v>
      </c>
      <c r="D224" s="9" t="s">
        <v>264</v>
      </c>
      <c r="E224" s="9" t="s">
        <v>5</v>
      </c>
      <c r="F224" s="9"/>
      <c r="G224" s="143">
        <f>G225</f>
        <v>2530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468.4002</v>
      </c>
      <c r="Y224" s="59" t="e">
        <f>X224/G215*100</f>
        <v>#DIV/0!</v>
      </c>
    </row>
    <row r="225" spans="1:25" ht="16.5" outlineLevel="5" thickBot="1">
      <c r="A225" s="150" t="s">
        <v>216</v>
      </c>
      <c r="B225" s="90">
        <v>951</v>
      </c>
      <c r="C225" s="91" t="s">
        <v>217</v>
      </c>
      <c r="D225" s="91" t="s">
        <v>296</v>
      </c>
      <c r="E225" s="91" t="s">
        <v>5</v>
      </c>
      <c r="F225" s="91"/>
      <c r="G225" s="145">
        <f>G226</f>
        <v>2530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17.25" customHeight="1" outlineLevel="5" thickBot="1">
      <c r="A226" s="5" t="s">
        <v>100</v>
      </c>
      <c r="B226" s="21">
        <v>951</v>
      </c>
      <c r="C226" s="6" t="s">
        <v>217</v>
      </c>
      <c r="D226" s="6" t="s">
        <v>296</v>
      </c>
      <c r="E226" s="6" t="s">
        <v>95</v>
      </c>
      <c r="F226" s="6"/>
      <c r="G226" s="149">
        <f>G227</f>
        <v>2530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8" t="s">
        <v>101</v>
      </c>
      <c r="B227" s="92">
        <v>951</v>
      </c>
      <c r="C227" s="93" t="s">
        <v>217</v>
      </c>
      <c r="D227" s="93" t="s">
        <v>296</v>
      </c>
      <c r="E227" s="93" t="s">
        <v>96</v>
      </c>
      <c r="F227" s="93"/>
      <c r="G227" s="144">
        <v>2530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16.5" outlineLevel="5" thickBot="1">
      <c r="A228" s="13" t="s">
        <v>145</v>
      </c>
      <c r="B228" s="19">
        <v>951</v>
      </c>
      <c r="C228" s="11" t="s">
        <v>217</v>
      </c>
      <c r="D228" s="11" t="s">
        <v>262</v>
      </c>
      <c r="E228" s="11" t="s">
        <v>5</v>
      </c>
      <c r="F228" s="11"/>
      <c r="G228" s="12">
        <f>G229</f>
        <v>100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114" t="s">
        <v>410</v>
      </c>
      <c r="B229" s="90">
        <v>951</v>
      </c>
      <c r="C229" s="107" t="s">
        <v>217</v>
      </c>
      <c r="D229" s="107" t="s">
        <v>411</v>
      </c>
      <c r="E229" s="107" t="s">
        <v>5</v>
      </c>
      <c r="F229" s="107"/>
      <c r="G229" s="123">
        <f>G230</f>
        <v>100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29.25" customHeight="1" outlineLevel="5" thickBot="1">
      <c r="A230" s="5" t="s">
        <v>414</v>
      </c>
      <c r="B230" s="21">
        <v>951</v>
      </c>
      <c r="C230" s="6" t="s">
        <v>217</v>
      </c>
      <c r="D230" s="6" t="s">
        <v>412</v>
      </c>
      <c r="E230" s="6" t="s">
        <v>5</v>
      </c>
      <c r="F230" s="11"/>
      <c r="G230" s="7">
        <f>G231</f>
        <v>100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21" customHeight="1" outlineLevel="5" thickBot="1">
      <c r="A231" s="88" t="s">
        <v>100</v>
      </c>
      <c r="B231" s="92">
        <v>951</v>
      </c>
      <c r="C231" s="93" t="s">
        <v>217</v>
      </c>
      <c r="D231" s="93" t="s">
        <v>412</v>
      </c>
      <c r="E231" s="93" t="s">
        <v>95</v>
      </c>
      <c r="F231" s="11"/>
      <c r="G231" s="98">
        <f>G232</f>
        <v>100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88" t="s">
        <v>101</v>
      </c>
      <c r="B232" s="92">
        <v>951</v>
      </c>
      <c r="C232" s="93" t="s">
        <v>217</v>
      </c>
      <c r="D232" s="93" t="s">
        <v>412</v>
      </c>
      <c r="E232" s="93" t="s">
        <v>96</v>
      </c>
      <c r="F232" s="11"/>
      <c r="G232" s="98"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80" t="s">
        <v>247</v>
      </c>
      <c r="B233" s="19">
        <v>951</v>
      </c>
      <c r="C233" s="9" t="s">
        <v>249</v>
      </c>
      <c r="D233" s="9" t="s">
        <v>262</v>
      </c>
      <c r="E233" s="9" t="s">
        <v>5</v>
      </c>
      <c r="F233" s="93"/>
      <c r="G233" s="143">
        <f>G234</f>
        <v>2100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3" t="s">
        <v>158</v>
      </c>
      <c r="B234" s="19">
        <v>951</v>
      </c>
      <c r="C234" s="9" t="s">
        <v>249</v>
      </c>
      <c r="D234" s="9" t="s">
        <v>262</v>
      </c>
      <c r="E234" s="9" t="s">
        <v>5</v>
      </c>
      <c r="F234" s="93"/>
      <c r="G234" s="143">
        <f>G235</f>
        <v>2100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94" t="s">
        <v>231</v>
      </c>
      <c r="B235" s="90">
        <v>951</v>
      </c>
      <c r="C235" s="91" t="s">
        <v>249</v>
      </c>
      <c r="D235" s="91" t="s">
        <v>297</v>
      </c>
      <c r="E235" s="91" t="s">
        <v>5</v>
      </c>
      <c r="F235" s="91"/>
      <c r="G235" s="145">
        <f>G240+G236</f>
        <v>2100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48" outlineLevel="5" thickBot="1">
      <c r="A236" s="5" t="s">
        <v>214</v>
      </c>
      <c r="B236" s="21">
        <v>951</v>
      </c>
      <c r="C236" s="6" t="s">
        <v>249</v>
      </c>
      <c r="D236" s="6" t="s">
        <v>298</v>
      </c>
      <c r="E236" s="6" t="s">
        <v>5</v>
      </c>
      <c r="F236" s="6"/>
      <c r="G236" s="149">
        <f>G237+G238+G239</f>
        <v>2100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9.5" customHeight="1" outlineLevel="5" thickBot="1">
      <c r="A237" s="88" t="s">
        <v>100</v>
      </c>
      <c r="B237" s="92">
        <v>951</v>
      </c>
      <c r="C237" s="93" t="s">
        <v>249</v>
      </c>
      <c r="D237" s="93" t="s">
        <v>298</v>
      </c>
      <c r="E237" s="93" t="s">
        <v>95</v>
      </c>
      <c r="F237" s="93"/>
      <c r="G237" s="144"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88" t="s">
        <v>369</v>
      </c>
      <c r="B238" s="92">
        <v>951</v>
      </c>
      <c r="C238" s="93" t="s">
        <v>249</v>
      </c>
      <c r="D238" s="93" t="s">
        <v>298</v>
      </c>
      <c r="E238" s="93" t="s">
        <v>368</v>
      </c>
      <c r="F238" s="93"/>
      <c r="G238" s="144">
        <v>2100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101</v>
      </c>
      <c r="B239" s="92">
        <v>951</v>
      </c>
      <c r="C239" s="93" t="s">
        <v>249</v>
      </c>
      <c r="D239" s="93" t="s">
        <v>298</v>
      </c>
      <c r="E239" s="93" t="s">
        <v>96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248</v>
      </c>
      <c r="B240" s="21">
        <v>951</v>
      </c>
      <c r="C240" s="6" t="s">
        <v>249</v>
      </c>
      <c r="D240" s="6" t="s">
        <v>299</v>
      </c>
      <c r="E240" s="6" t="s">
        <v>5</v>
      </c>
      <c r="F240" s="6"/>
      <c r="G240" s="149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8.75" customHeight="1" outlineLevel="5" thickBot="1">
      <c r="A241" s="88" t="s">
        <v>100</v>
      </c>
      <c r="B241" s="92">
        <v>951</v>
      </c>
      <c r="C241" s="93" t="s">
        <v>249</v>
      </c>
      <c r="D241" s="93" t="s">
        <v>299</v>
      </c>
      <c r="E241" s="93" t="s">
        <v>95</v>
      </c>
      <c r="F241" s="93"/>
      <c r="G241" s="144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8" t="s">
        <v>101</v>
      </c>
      <c r="B242" s="92">
        <v>951</v>
      </c>
      <c r="C242" s="93" t="s">
        <v>249</v>
      </c>
      <c r="D242" s="93" t="s">
        <v>299</v>
      </c>
      <c r="E242" s="93" t="s">
        <v>96</v>
      </c>
      <c r="F242" s="93"/>
      <c r="G242" s="144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customHeight="1" outlineLevel="5" thickBot="1">
      <c r="A243" s="8" t="s">
        <v>33</v>
      </c>
      <c r="B243" s="19">
        <v>951</v>
      </c>
      <c r="C243" s="9" t="s">
        <v>12</v>
      </c>
      <c r="D243" s="9" t="s">
        <v>262</v>
      </c>
      <c r="E243" s="9" t="s">
        <v>5</v>
      </c>
      <c r="F243" s="9"/>
      <c r="G243" s="143">
        <f>G255+G244</f>
        <v>0.722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2" t="s">
        <v>135</v>
      </c>
      <c r="B244" s="19">
        <v>951</v>
      </c>
      <c r="C244" s="9" t="s">
        <v>12</v>
      </c>
      <c r="D244" s="9" t="s">
        <v>263</v>
      </c>
      <c r="E244" s="9" t="s">
        <v>5</v>
      </c>
      <c r="F244" s="9"/>
      <c r="G244" s="143">
        <f>G245</f>
        <v>0.722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2" t="s">
        <v>136</v>
      </c>
      <c r="B245" s="19">
        <v>951</v>
      </c>
      <c r="C245" s="9" t="s">
        <v>12</v>
      </c>
      <c r="D245" s="9" t="s">
        <v>264</v>
      </c>
      <c r="E245" s="9" t="s">
        <v>5</v>
      </c>
      <c r="F245" s="9"/>
      <c r="G245" s="143">
        <f>G246+G252</f>
        <v>0.722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4" t="s">
        <v>198</v>
      </c>
      <c r="B246" s="90">
        <v>951</v>
      </c>
      <c r="C246" s="91" t="s">
        <v>12</v>
      </c>
      <c r="D246" s="91" t="s">
        <v>300</v>
      </c>
      <c r="E246" s="91" t="s">
        <v>5</v>
      </c>
      <c r="F246" s="91"/>
      <c r="G246" s="145">
        <f>G247+G250</f>
        <v>0.722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5" t="s">
        <v>94</v>
      </c>
      <c r="B247" s="21">
        <v>951</v>
      </c>
      <c r="C247" s="6" t="s">
        <v>12</v>
      </c>
      <c r="D247" s="6" t="s">
        <v>300</v>
      </c>
      <c r="E247" s="6" t="s">
        <v>91</v>
      </c>
      <c r="F247" s="6"/>
      <c r="G247" s="149">
        <f>G248+G249</f>
        <v>0.61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9.5" customHeight="1" outlineLevel="5" thickBot="1">
      <c r="A248" s="88" t="s">
        <v>259</v>
      </c>
      <c r="B248" s="92">
        <v>951</v>
      </c>
      <c r="C248" s="93" t="s">
        <v>12</v>
      </c>
      <c r="D248" s="93" t="s">
        <v>300</v>
      </c>
      <c r="E248" s="93" t="s">
        <v>92</v>
      </c>
      <c r="F248" s="93"/>
      <c r="G248" s="144">
        <v>0.47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48" outlineLevel="5" thickBot="1">
      <c r="A249" s="88" t="s">
        <v>254</v>
      </c>
      <c r="B249" s="92">
        <v>951</v>
      </c>
      <c r="C249" s="93" t="s">
        <v>12</v>
      </c>
      <c r="D249" s="93" t="s">
        <v>300</v>
      </c>
      <c r="E249" s="93" t="s">
        <v>255</v>
      </c>
      <c r="F249" s="93"/>
      <c r="G249" s="144">
        <v>0.14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5" t="s">
        <v>100</v>
      </c>
      <c r="B250" s="21">
        <v>951</v>
      </c>
      <c r="C250" s="6" t="s">
        <v>12</v>
      </c>
      <c r="D250" s="6" t="s">
        <v>300</v>
      </c>
      <c r="E250" s="6" t="s">
        <v>95</v>
      </c>
      <c r="F250" s="6"/>
      <c r="G250" s="149">
        <f>G251</f>
        <v>0.112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8" t="s">
        <v>101</v>
      </c>
      <c r="B251" s="92">
        <v>951</v>
      </c>
      <c r="C251" s="93" t="s">
        <v>12</v>
      </c>
      <c r="D251" s="93" t="s">
        <v>300</v>
      </c>
      <c r="E251" s="93" t="s">
        <v>96</v>
      </c>
      <c r="F251" s="93"/>
      <c r="G251" s="144">
        <v>0.112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8.75" customHeight="1" outlineLevel="5" thickBot="1">
      <c r="A252" s="94" t="s">
        <v>218</v>
      </c>
      <c r="B252" s="90">
        <v>951</v>
      </c>
      <c r="C252" s="91" t="s">
        <v>12</v>
      </c>
      <c r="D252" s="91" t="s">
        <v>301</v>
      </c>
      <c r="E252" s="91" t="s">
        <v>5</v>
      </c>
      <c r="F252" s="91"/>
      <c r="G252" s="1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8.75" customHeight="1" outlineLevel="5" thickBot="1">
      <c r="A253" s="5" t="s">
        <v>100</v>
      </c>
      <c r="B253" s="21">
        <v>951</v>
      </c>
      <c r="C253" s="6" t="s">
        <v>12</v>
      </c>
      <c r="D253" s="6" t="s">
        <v>301</v>
      </c>
      <c r="E253" s="6" t="s">
        <v>95</v>
      </c>
      <c r="F253" s="6"/>
      <c r="G253" s="7">
        <f>G254</f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8" t="s">
        <v>101</v>
      </c>
      <c r="B254" s="92">
        <v>951</v>
      </c>
      <c r="C254" s="93" t="s">
        <v>12</v>
      </c>
      <c r="D254" s="93" t="s">
        <v>301</v>
      </c>
      <c r="E254" s="93" t="s">
        <v>96</v>
      </c>
      <c r="F254" s="93"/>
      <c r="G254" s="98"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13" t="s">
        <v>158</v>
      </c>
      <c r="B255" s="19">
        <v>951</v>
      </c>
      <c r="C255" s="11" t="s">
        <v>12</v>
      </c>
      <c r="D255" s="11" t="s">
        <v>262</v>
      </c>
      <c r="E255" s="11" t="s">
        <v>5</v>
      </c>
      <c r="F255" s="11"/>
      <c r="G255" s="146">
        <f>G256</f>
        <v>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" t="s">
        <v>231</v>
      </c>
      <c r="B256" s="19">
        <v>951</v>
      </c>
      <c r="C256" s="9" t="s">
        <v>12</v>
      </c>
      <c r="D256" s="9" t="s">
        <v>297</v>
      </c>
      <c r="E256" s="9" t="s">
        <v>5</v>
      </c>
      <c r="F256" s="9"/>
      <c r="G256" s="143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94" t="s">
        <v>214</v>
      </c>
      <c r="B257" s="90">
        <v>951</v>
      </c>
      <c r="C257" s="91" t="s">
        <v>12</v>
      </c>
      <c r="D257" s="91" t="s">
        <v>298</v>
      </c>
      <c r="E257" s="91" t="s">
        <v>5</v>
      </c>
      <c r="F257" s="91"/>
      <c r="G257" s="145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5.75" customHeight="1" outlineLevel="5" thickBot="1">
      <c r="A258" s="5" t="s">
        <v>100</v>
      </c>
      <c r="B258" s="21">
        <v>951</v>
      </c>
      <c r="C258" s="6" t="s">
        <v>12</v>
      </c>
      <c r="D258" s="6" t="s">
        <v>298</v>
      </c>
      <c r="E258" s="6" t="s">
        <v>95</v>
      </c>
      <c r="F258" s="6"/>
      <c r="G258" s="149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12</v>
      </c>
      <c r="D259" s="93" t="s">
        <v>298</v>
      </c>
      <c r="E259" s="93" t="s">
        <v>96</v>
      </c>
      <c r="F259" s="93"/>
      <c r="G259" s="144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9.5" outlineLevel="5" thickBot="1">
      <c r="A260" s="108" t="s">
        <v>47</v>
      </c>
      <c r="B260" s="18">
        <v>951</v>
      </c>
      <c r="C260" s="14" t="s">
        <v>46</v>
      </c>
      <c r="D260" s="14" t="s">
        <v>262</v>
      </c>
      <c r="E260" s="14" t="s">
        <v>5</v>
      </c>
      <c r="F260" s="14"/>
      <c r="G260" s="142">
        <f>G261+G267+G272</f>
        <v>13145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16.5" outlineLevel="5" thickBot="1">
      <c r="A261" s="124" t="s">
        <v>389</v>
      </c>
      <c r="B261" s="18">
        <v>951</v>
      </c>
      <c r="C261" s="39" t="s">
        <v>390</v>
      </c>
      <c r="D261" s="39" t="s">
        <v>262</v>
      </c>
      <c r="E261" s="39" t="s">
        <v>5</v>
      </c>
      <c r="F261" s="39"/>
      <c r="G261" s="157">
        <f>G262</f>
        <v>11645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4" thickBot="1">
      <c r="A262" s="80" t="s">
        <v>206</v>
      </c>
      <c r="B262" s="19">
        <v>951</v>
      </c>
      <c r="C262" s="9" t="s">
        <v>390</v>
      </c>
      <c r="D262" s="9" t="s">
        <v>302</v>
      </c>
      <c r="E262" s="9" t="s">
        <v>5</v>
      </c>
      <c r="F262" s="9"/>
      <c r="G262" s="143">
        <f>G263</f>
        <v>11645</v>
      </c>
      <c r="H262" s="32">
        <f aca="true" t="shared" si="34" ref="H262:X262">H263+H265</f>
        <v>0</v>
      </c>
      <c r="I262" s="32">
        <f t="shared" si="34"/>
        <v>0</v>
      </c>
      <c r="J262" s="32">
        <f t="shared" si="34"/>
        <v>0</v>
      </c>
      <c r="K262" s="32">
        <f t="shared" si="34"/>
        <v>0</v>
      </c>
      <c r="L262" s="32">
        <f t="shared" si="34"/>
        <v>0</v>
      </c>
      <c r="M262" s="32">
        <f t="shared" si="34"/>
        <v>0</v>
      </c>
      <c r="N262" s="32">
        <f t="shared" si="34"/>
        <v>0</v>
      </c>
      <c r="O262" s="32">
        <f t="shared" si="34"/>
        <v>0</v>
      </c>
      <c r="P262" s="32">
        <f t="shared" si="34"/>
        <v>0</v>
      </c>
      <c r="Q262" s="32">
        <f t="shared" si="34"/>
        <v>0</v>
      </c>
      <c r="R262" s="32">
        <f t="shared" si="34"/>
        <v>0</v>
      </c>
      <c r="S262" s="32">
        <f t="shared" si="34"/>
        <v>0</v>
      </c>
      <c r="T262" s="32">
        <f t="shared" si="34"/>
        <v>0</v>
      </c>
      <c r="U262" s="32">
        <f t="shared" si="34"/>
        <v>0</v>
      </c>
      <c r="V262" s="32">
        <f t="shared" si="34"/>
        <v>0</v>
      </c>
      <c r="W262" s="32">
        <f t="shared" si="34"/>
        <v>0</v>
      </c>
      <c r="X262" s="32">
        <f t="shared" si="34"/>
        <v>5000</v>
      </c>
      <c r="Y262" s="59" t="e">
        <f>X262/G256*100</f>
        <v>#DIV/0!</v>
      </c>
    </row>
    <row r="263" spans="1:25" ht="33" customHeight="1" outlineLevel="5" thickBot="1">
      <c r="A263" s="125" t="s">
        <v>159</v>
      </c>
      <c r="B263" s="132">
        <v>951</v>
      </c>
      <c r="C263" s="91" t="s">
        <v>390</v>
      </c>
      <c r="D263" s="91" t="s">
        <v>303</v>
      </c>
      <c r="E263" s="91" t="s">
        <v>5</v>
      </c>
      <c r="F263" s="95"/>
      <c r="G263" s="145">
        <f>G264</f>
        <v>11645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X263/G257*100</f>
        <v>#DIV/0!</v>
      </c>
    </row>
    <row r="264" spans="1:25" ht="22.5" customHeight="1" outlineLevel="5" thickBot="1">
      <c r="A264" s="5" t="s">
        <v>120</v>
      </c>
      <c r="B264" s="21">
        <v>951</v>
      </c>
      <c r="C264" s="6" t="s">
        <v>390</v>
      </c>
      <c r="D264" s="6" t="s">
        <v>303</v>
      </c>
      <c r="E264" s="6" t="s">
        <v>5</v>
      </c>
      <c r="F264" s="78"/>
      <c r="G264" s="149">
        <f>G265+G266</f>
        <v>11645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</row>
    <row r="265" spans="1:25" ht="48" outlineLevel="5" thickBot="1">
      <c r="A265" s="96" t="s">
        <v>207</v>
      </c>
      <c r="B265" s="134">
        <v>951</v>
      </c>
      <c r="C265" s="93" t="s">
        <v>390</v>
      </c>
      <c r="D265" s="93" t="s">
        <v>303</v>
      </c>
      <c r="E265" s="93" t="s">
        <v>89</v>
      </c>
      <c r="F265" s="97"/>
      <c r="G265" s="144">
        <v>11645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X265/G259*100</f>
        <v>#DIV/0!</v>
      </c>
    </row>
    <row r="266" spans="1:25" ht="19.5" outlineLevel="5" thickBot="1">
      <c r="A266" s="96" t="s">
        <v>87</v>
      </c>
      <c r="B266" s="134">
        <v>951</v>
      </c>
      <c r="C266" s="93" t="s">
        <v>390</v>
      </c>
      <c r="D266" s="93" t="s">
        <v>355</v>
      </c>
      <c r="E266" s="93" t="s">
        <v>88</v>
      </c>
      <c r="F266" s="97"/>
      <c r="G266" s="144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124" t="s">
        <v>58</v>
      </c>
      <c r="B267" s="18">
        <v>951</v>
      </c>
      <c r="C267" s="39" t="s">
        <v>57</v>
      </c>
      <c r="D267" s="39" t="s">
        <v>262</v>
      </c>
      <c r="E267" s="39" t="s">
        <v>5</v>
      </c>
      <c r="F267" s="39"/>
      <c r="G267" s="119">
        <f>G268</f>
        <v>30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19.5" outlineLevel="6" thickBot="1">
      <c r="A268" s="8" t="s">
        <v>232</v>
      </c>
      <c r="B268" s="19">
        <v>951</v>
      </c>
      <c r="C268" s="9" t="s">
        <v>57</v>
      </c>
      <c r="D268" s="9" t="s">
        <v>304</v>
      </c>
      <c r="E268" s="9" t="s">
        <v>5</v>
      </c>
      <c r="F268" s="9"/>
      <c r="G268" s="10">
        <f>G269</f>
        <v>30</v>
      </c>
      <c r="H268" s="29">
        <f aca="true" t="shared" si="35" ref="H268:X268">H276+H281</f>
        <v>0</v>
      </c>
      <c r="I268" s="29">
        <f t="shared" si="35"/>
        <v>0</v>
      </c>
      <c r="J268" s="29">
        <f t="shared" si="35"/>
        <v>0</v>
      </c>
      <c r="K268" s="29">
        <f t="shared" si="35"/>
        <v>0</v>
      </c>
      <c r="L268" s="29">
        <f t="shared" si="35"/>
        <v>0</v>
      </c>
      <c r="M268" s="29">
        <f t="shared" si="35"/>
        <v>0</v>
      </c>
      <c r="N268" s="29">
        <f t="shared" si="35"/>
        <v>0</v>
      </c>
      <c r="O268" s="29">
        <f t="shared" si="35"/>
        <v>0</v>
      </c>
      <c r="P268" s="29">
        <f t="shared" si="35"/>
        <v>0</v>
      </c>
      <c r="Q268" s="29">
        <f t="shared" si="35"/>
        <v>0</v>
      </c>
      <c r="R268" s="29">
        <f t="shared" si="35"/>
        <v>0</v>
      </c>
      <c r="S268" s="29">
        <f t="shared" si="35"/>
        <v>0</v>
      </c>
      <c r="T268" s="29">
        <f t="shared" si="35"/>
        <v>0</v>
      </c>
      <c r="U268" s="29">
        <f t="shared" si="35"/>
        <v>0</v>
      </c>
      <c r="V268" s="29">
        <f t="shared" si="35"/>
        <v>0</v>
      </c>
      <c r="W268" s="29">
        <f t="shared" si="35"/>
        <v>0</v>
      </c>
      <c r="X268" s="73">
        <f t="shared" si="35"/>
        <v>1409.01825</v>
      </c>
      <c r="Y268" s="59">
        <f>X268/G262*100</f>
        <v>12.099770287677115</v>
      </c>
    </row>
    <row r="269" spans="1:25" ht="33" customHeight="1" outlineLevel="6" thickBot="1">
      <c r="A269" s="114" t="s">
        <v>160</v>
      </c>
      <c r="B269" s="90">
        <v>951</v>
      </c>
      <c r="C269" s="91" t="s">
        <v>57</v>
      </c>
      <c r="D269" s="91" t="s">
        <v>305</v>
      </c>
      <c r="E269" s="91" t="s">
        <v>5</v>
      </c>
      <c r="F269" s="91"/>
      <c r="G269" s="16">
        <f>G270</f>
        <v>30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customHeight="1" outlineLevel="6" thickBot="1">
      <c r="A270" s="5" t="s">
        <v>100</v>
      </c>
      <c r="B270" s="21">
        <v>951</v>
      </c>
      <c r="C270" s="6" t="s">
        <v>57</v>
      </c>
      <c r="D270" s="6" t="s">
        <v>305</v>
      </c>
      <c r="E270" s="6" t="s">
        <v>95</v>
      </c>
      <c r="F270" s="6"/>
      <c r="G270" s="7">
        <f>G271</f>
        <v>30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32.25" outlineLevel="6" thickBot="1">
      <c r="A271" s="88" t="s">
        <v>101</v>
      </c>
      <c r="B271" s="92">
        <v>951</v>
      </c>
      <c r="C271" s="93" t="s">
        <v>57</v>
      </c>
      <c r="D271" s="93" t="s">
        <v>305</v>
      </c>
      <c r="E271" s="93" t="s">
        <v>96</v>
      </c>
      <c r="F271" s="93"/>
      <c r="G271" s="98">
        <v>30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19.5" outlineLevel="6" thickBot="1">
      <c r="A272" s="124" t="s">
        <v>34</v>
      </c>
      <c r="B272" s="18">
        <v>951</v>
      </c>
      <c r="C272" s="39" t="s">
        <v>13</v>
      </c>
      <c r="D272" s="39" t="s">
        <v>262</v>
      </c>
      <c r="E272" s="39" t="s">
        <v>5</v>
      </c>
      <c r="F272" s="39"/>
      <c r="G272" s="157">
        <f>G273</f>
        <v>1470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32.25" outlineLevel="6" thickBot="1">
      <c r="A273" s="112" t="s">
        <v>135</v>
      </c>
      <c r="B273" s="19">
        <v>951</v>
      </c>
      <c r="C273" s="9" t="s">
        <v>13</v>
      </c>
      <c r="D273" s="9" t="s">
        <v>263</v>
      </c>
      <c r="E273" s="9" t="s">
        <v>5</v>
      </c>
      <c r="F273" s="9"/>
      <c r="G273" s="143">
        <f>G274</f>
        <v>1470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112" t="s">
        <v>136</v>
      </c>
      <c r="B274" s="19">
        <v>951</v>
      </c>
      <c r="C274" s="11" t="s">
        <v>13</v>
      </c>
      <c r="D274" s="11" t="s">
        <v>264</v>
      </c>
      <c r="E274" s="11" t="s">
        <v>5</v>
      </c>
      <c r="F274" s="11"/>
      <c r="G274" s="146">
        <f>G275</f>
        <v>1470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48" outlineLevel="6" thickBot="1">
      <c r="A275" s="113" t="s">
        <v>205</v>
      </c>
      <c r="B275" s="130">
        <v>951</v>
      </c>
      <c r="C275" s="91" t="s">
        <v>13</v>
      </c>
      <c r="D275" s="91" t="s">
        <v>266</v>
      </c>
      <c r="E275" s="91" t="s">
        <v>5</v>
      </c>
      <c r="F275" s="91"/>
      <c r="G275" s="145">
        <f>G276+G280</f>
        <v>1470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32.25" outlineLevel="6" thickBot="1">
      <c r="A276" s="5" t="s">
        <v>94</v>
      </c>
      <c r="B276" s="21">
        <v>951</v>
      </c>
      <c r="C276" s="6" t="s">
        <v>13</v>
      </c>
      <c r="D276" s="6" t="s">
        <v>266</v>
      </c>
      <c r="E276" s="6" t="s">
        <v>91</v>
      </c>
      <c r="F276" s="6"/>
      <c r="G276" s="149">
        <f>G277+G278+G279</f>
        <v>1470</v>
      </c>
      <c r="H276" s="10">
        <f aca="true" t="shared" si="36" ref="H276:X277">H277</f>
        <v>0</v>
      </c>
      <c r="I276" s="10">
        <f t="shared" si="36"/>
        <v>0</v>
      </c>
      <c r="J276" s="10">
        <f t="shared" si="36"/>
        <v>0</v>
      </c>
      <c r="K276" s="10">
        <f t="shared" si="36"/>
        <v>0</v>
      </c>
      <c r="L276" s="10">
        <f t="shared" si="36"/>
        <v>0</v>
      </c>
      <c r="M276" s="10">
        <f t="shared" si="36"/>
        <v>0</v>
      </c>
      <c r="N276" s="10">
        <f t="shared" si="36"/>
        <v>0</v>
      </c>
      <c r="O276" s="10">
        <f t="shared" si="36"/>
        <v>0</v>
      </c>
      <c r="P276" s="10">
        <f t="shared" si="36"/>
        <v>0</v>
      </c>
      <c r="Q276" s="10">
        <f t="shared" si="36"/>
        <v>0</v>
      </c>
      <c r="R276" s="10">
        <f t="shared" si="36"/>
        <v>0</v>
      </c>
      <c r="S276" s="10">
        <f t="shared" si="36"/>
        <v>0</v>
      </c>
      <c r="T276" s="10">
        <f t="shared" si="36"/>
        <v>0</v>
      </c>
      <c r="U276" s="10">
        <f t="shared" si="36"/>
        <v>0</v>
      </c>
      <c r="V276" s="10">
        <f t="shared" si="36"/>
        <v>0</v>
      </c>
      <c r="W276" s="10">
        <f t="shared" si="36"/>
        <v>0</v>
      </c>
      <c r="X276" s="66">
        <f t="shared" si="36"/>
        <v>0</v>
      </c>
      <c r="Y276" s="59">
        <f>X276/G270*100</f>
        <v>0</v>
      </c>
    </row>
    <row r="277" spans="1:25" ht="15" customHeight="1" outlineLevel="6" thickBot="1">
      <c r="A277" s="88" t="s">
        <v>259</v>
      </c>
      <c r="B277" s="92">
        <v>951</v>
      </c>
      <c r="C277" s="93" t="s">
        <v>13</v>
      </c>
      <c r="D277" s="93" t="s">
        <v>266</v>
      </c>
      <c r="E277" s="93" t="s">
        <v>92</v>
      </c>
      <c r="F277" s="93"/>
      <c r="G277" s="144">
        <v>1129</v>
      </c>
      <c r="H277" s="12">
        <f t="shared" si="36"/>
        <v>0</v>
      </c>
      <c r="I277" s="12">
        <f t="shared" si="36"/>
        <v>0</v>
      </c>
      <c r="J277" s="12">
        <f t="shared" si="36"/>
        <v>0</v>
      </c>
      <c r="K277" s="12">
        <f t="shared" si="36"/>
        <v>0</v>
      </c>
      <c r="L277" s="12">
        <f t="shared" si="36"/>
        <v>0</v>
      </c>
      <c r="M277" s="12">
        <f t="shared" si="36"/>
        <v>0</v>
      </c>
      <c r="N277" s="12">
        <f t="shared" si="36"/>
        <v>0</v>
      </c>
      <c r="O277" s="12">
        <f t="shared" si="36"/>
        <v>0</v>
      </c>
      <c r="P277" s="12">
        <f t="shared" si="36"/>
        <v>0</v>
      </c>
      <c r="Q277" s="12">
        <f t="shared" si="36"/>
        <v>0</v>
      </c>
      <c r="R277" s="12">
        <f t="shared" si="36"/>
        <v>0</v>
      </c>
      <c r="S277" s="12">
        <f t="shared" si="36"/>
        <v>0</v>
      </c>
      <c r="T277" s="12">
        <f t="shared" si="36"/>
        <v>0</v>
      </c>
      <c r="U277" s="12">
        <f t="shared" si="36"/>
        <v>0</v>
      </c>
      <c r="V277" s="12">
        <f t="shared" si="36"/>
        <v>0</v>
      </c>
      <c r="W277" s="12">
        <f t="shared" si="36"/>
        <v>0</v>
      </c>
      <c r="X277" s="67">
        <f t="shared" si="36"/>
        <v>0</v>
      </c>
      <c r="Y277" s="59">
        <f>X277/G271*100</f>
        <v>0</v>
      </c>
    </row>
    <row r="278" spans="1:25" ht="36" customHeight="1" outlineLevel="6" thickBot="1">
      <c r="A278" s="88" t="s">
        <v>261</v>
      </c>
      <c r="B278" s="92">
        <v>951</v>
      </c>
      <c r="C278" s="93" t="s">
        <v>13</v>
      </c>
      <c r="D278" s="93" t="s">
        <v>266</v>
      </c>
      <c r="E278" s="93" t="s">
        <v>93</v>
      </c>
      <c r="F278" s="93"/>
      <c r="G278" s="144">
        <v>0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</row>
    <row r="279" spans="1:25" ht="48" outlineLevel="6" thickBot="1">
      <c r="A279" s="88" t="s">
        <v>254</v>
      </c>
      <c r="B279" s="92">
        <v>951</v>
      </c>
      <c r="C279" s="93" t="s">
        <v>13</v>
      </c>
      <c r="D279" s="93" t="s">
        <v>266</v>
      </c>
      <c r="E279" s="93" t="s">
        <v>255</v>
      </c>
      <c r="F279" s="93"/>
      <c r="G279" s="144">
        <v>341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18.75" customHeight="1" outlineLevel="6" thickBot="1">
      <c r="A280" s="5" t="s">
        <v>100</v>
      </c>
      <c r="B280" s="21">
        <v>951</v>
      </c>
      <c r="C280" s="6" t="s">
        <v>13</v>
      </c>
      <c r="D280" s="6" t="s">
        <v>266</v>
      </c>
      <c r="E280" s="6" t="s">
        <v>95</v>
      </c>
      <c r="F280" s="6"/>
      <c r="G280" s="149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32.25" outlineLevel="6" thickBot="1">
      <c r="A281" s="88" t="s">
        <v>101</v>
      </c>
      <c r="B281" s="92">
        <v>951</v>
      </c>
      <c r="C281" s="93" t="s">
        <v>13</v>
      </c>
      <c r="D281" s="93" t="s">
        <v>266</v>
      </c>
      <c r="E281" s="93" t="s">
        <v>96</v>
      </c>
      <c r="F281" s="93"/>
      <c r="G281" s="144">
        <v>0</v>
      </c>
      <c r="H281" s="31">
        <f aca="true" t="shared" si="37" ref="H281:X283">H282</f>
        <v>0</v>
      </c>
      <c r="I281" s="31">
        <f t="shared" si="37"/>
        <v>0</v>
      </c>
      <c r="J281" s="31">
        <f t="shared" si="37"/>
        <v>0</v>
      </c>
      <c r="K281" s="31">
        <f t="shared" si="37"/>
        <v>0</v>
      </c>
      <c r="L281" s="31">
        <f t="shared" si="37"/>
        <v>0</v>
      </c>
      <c r="M281" s="31">
        <f t="shared" si="37"/>
        <v>0</v>
      </c>
      <c r="N281" s="31">
        <f t="shared" si="37"/>
        <v>0</v>
      </c>
      <c r="O281" s="31">
        <f t="shared" si="37"/>
        <v>0</v>
      </c>
      <c r="P281" s="31">
        <f t="shared" si="37"/>
        <v>0</v>
      </c>
      <c r="Q281" s="31">
        <f t="shared" si="37"/>
        <v>0</v>
      </c>
      <c r="R281" s="31">
        <f t="shared" si="37"/>
        <v>0</v>
      </c>
      <c r="S281" s="31">
        <f t="shared" si="37"/>
        <v>0</v>
      </c>
      <c r="T281" s="31">
        <f t="shared" si="37"/>
        <v>0</v>
      </c>
      <c r="U281" s="31">
        <f t="shared" si="37"/>
        <v>0</v>
      </c>
      <c r="V281" s="31">
        <f t="shared" si="37"/>
        <v>0</v>
      </c>
      <c r="W281" s="31">
        <f t="shared" si="37"/>
        <v>0</v>
      </c>
      <c r="X281" s="66">
        <f t="shared" si="37"/>
        <v>1409.01825</v>
      </c>
      <c r="Y281" s="59">
        <f>X281/G275*100</f>
        <v>95.85158163265307</v>
      </c>
    </row>
    <row r="282" spans="1:25" ht="19.5" outlineLevel="6" thickBot="1">
      <c r="A282" s="108" t="s">
        <v>64</v>
      </c>
      <c r="B282" s="18">
        <v>951</v>
      </c>
      <c r="C282" s="14" t="s">
        <v>45</v>
      </c>
      <c r="D282" s="14" t="s">
        <v>262</v>
      </c>
      <c r="E282" s="14" t="s">
        <v>5</v>
      </c>
      <c r="F282" s="14"/>
      <c r="G282" s="142">
        <f>G283</f>
        <v>23210</v>
      </c>
      <c r="H282" s="32">
        <f t="shared" si="37"/>
        <v>0</v>
      </c>
      <c r="I282" s="32">
        <f t="shared" si="37"/>
        <v>0</v>
      </c>
      <c r="J282" s="32">
        <f t="shared" si="37"/>
        <v>0</v>
      </c>
      <c r="K282" s="32">
        <f t="shared" si="37"/>
        <v>0</v>
      </c>
      <c r="L282" s="32">
        <f t="shared" si="37"/>
        <v>0</v>
      </c>
      <c r="M282" s="32">
        <f t="shared" si="37"/>
        <v>0</v>
      </c>
      <c r="N282" s="32">
        <f t="shared" si="37"/>
        <v>0</v>
      </c>
      <c r="O282" s="32">
        <f t="shared" si="37"/>
        <v>0</v>
      </c>
      <c r="P282" s="32">
        <f t="shared" si="37"/>
        <v>0</v>
      </c>
      <c r="Q282" s="32">
        <f t="shared" si="37"/>
        <v>0</v>
      </c>
      <c r="R282" s="32">
        <f t="shared" si="37"/>
        <v>0</v>
      </c>
      <c r="S282" s="32">
        <f t="shared" si="37"/>
        <v>0</v>
      </c>
      <c r="T282" s="32">
        <f t="shared" si="37"/>
        <v>0</v>
      </c>
      <c r="U282" s="32">
        <f t="shared" si="37"/>
        <v>0</v>
      </c>
      <c r="V282" s="32">
        <f t="shared" si="37"/>
        <v>0</v>
      </c>
      <c r="W282" s="32">
        <f t="shared" si="37"/>
        <v>0</v>
      </c>
      <c r="X282" s="67">
        <f t="shared" si="37"/>
        <v>1409.01825</v>
      </c>
      <c r="Y282" s="59">
        <f>X282/G276*100</f>
        <v>95.85158163265307</v>
      </c>
    </row>
    <row r="283" spans="1:25" ht="16.5" outlineLevel="6" thickBot="1">
      <c r="A283" s="8" t="s">
        <v>35</v>
      </c>
      <c r="B283" s="19">
        <v>951</v>
      </c>
      <c r="C283" s="9" t="s">
        <v>14</v>
      </c>
      <c r="D283" s="9" t="s">
        <v>262</v>
      </c>
      <c r="E283" s="9" t="s">
        <v>5</v>
      </c>
      <c r="F283" s="9"/>
      <c r="G283" s="143">
        <f>G284+G302+G306+G310</f>
        <v>23210</v>
      </c>
      <c r="H283" s="34">
        <f t="shared" si="37"/>
        <v>0</v>
      </c>
      <c r="I283" s="34">
        <f t="shared" si="37"/>
        <v>0</v>
      </c>
      <c r="J283" s="34">
        <f t="shared" si="37"/>
        <v>0</v>
      </c>
      <c r="K283" s="34">
        <f t="shared" si="37"/>
        <v>0</v>
      </c>
      <c r="L283" s="34">
        <f t="shared" si="37"/>
        <v>0</v>
      </c>
      <c r="M283" s="34">
        <f t="shared" si="37"/>
        <v>0</v>
      </c>
      <c r="N283" s="34">
        <f t="shared" si="37"/>
        <v>0</v>
      </c>
      <c r="O283" s="34">
        <f t="shared" si="37"/>
        <v>0</v>
      </c>
      <c r="P283" s="34">
        <f t="shared" si="37"/>
        <v>0</v>
      </c>
      <c r="Q283" s="34">
        <f t="shared" si="37"/>
        <v>0</v>
      </c>
      <c r="R283" s="34">
        <f t="shared" si="37"/>
        <v>0</v>
      </c>
      <c r="S283" s="34">
        <f t="shared" si="37"/>
        <v>0</v>
      </c>
      <c r="T283" s="34">
        <f t="shared" si="37"/>
        <v>0</v>
      </c>
      <c r="U283" s="34">
        <f t="shared" si="37"/>
        <v>0</v>
      </c>
      <c r="V283" s="34">
        <f t="shared" si="37"/>
        <v>0</v>
      </c>
      <c r="W283" s="34">
        <f t="shared" si="37"/>
        <v>0</v>
      </c>
      <c r="X283" s="68">
        <f t="shared" si="37"/>
        <v>1409.01825</v>
      </c>
      <c r="Y283" s="59">
        <f>X283/G277*100</f>
        <v>124.80232506643047</v>
      </c>
    </row>
    <row r="284" spans="1:25" ht="19.5" outlineLevel="6" thickBot="1">
      <c r="A284" s="13" t="s">
        <v>161</v>
      </c>
      <c r="B284" s="19">
        <v>951</v>
      </c>
      <c r="C284" s="11" t="s">
        <v>14</v>
      </c>
      <c r="D284" s="11" t="s">
        <v>306</v>
      </c>
      <c r="E284" s="11" t="s">
        <v>5</v>
      </c>
      <c r="F284" s="11"/>
      <c r="G284" s="146">
        <f>G285+G291</f>
        <v>23050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 t="e">
        <f>X284/G278*100</f>
        <v>#DIV/0!</v>
      </c>
    </row>
    <row r="285" spans="1:25" ht="19.5" outlineLevel="6" thickBot="1">
      <c r="A285" s="94" t="s">
        <v>121</v>
      </c>
      <c r="B285" s="90">
        <v>951</v>
      </c>
      <c r="C285" s="91" t="s">
        <v>14</v>
      </c>
      <c r="D285" s="91" t="s">
        <v>307</v>
      </c>
      <c r="E285" s="91" t="s">
        <v>5</v>
      </c>
      <c r="F285" s="91"/>
      <c r="G285" s="145">
        <f>G286</f>
        <v>4050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32.25" outlineLevel="6" thickBot="1">
      <c r="A286" s="79" t="s">
        <v>162</v>
      </c>
      <c r="B286" s="21">
        <v>951</v>
      </c>
      <c r="C286" s="6" t="s">
        <v>14</v>
      </c>
      <c r="D286" s="6" t="s">
        <v>308</v>
      </c>
      <c r="E286" s="6" t="s">
        <v>5</v>
      </c>
      <c r="F286" s="6"/>
      <c r="G286" s="7">
        <f>G287+G289</f>
        <v>4050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21.75" customHeight="1" outlineLevel="6" thickBot="1">
      <c r="A287" s="88" t="s">
        <v>100</v>
      </c>
      <c r="B287" s="92">
        <v>951</v>
      </c>
      <c r="C287" s="93" t="s">
        <v>14</v>
      </c>
      <c r="D287" s="93" t="s">
        <v>308</v>
      </c>
      <c r="E287" s="93" t="s">
        <v>95</v>
      </c>
      <c r="F287" s="93"/>
      <c r="G287" s="98">
        <f>G288</f>
        <v>50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88" t="s">
        <v>101</v>
      </c>
      <c r="B288" s="92">
        <v>951</v>
      </c>
      <c r="C288" s="93" t="s">
        <v>14</v>
      </c>
      <c r="D288" s="93" t="s">
        <v>308</v>
      </c>
      <c r="E288" s="93" t="s">
        <v>96</v>
      </c>
      <c r="F288" s="93"/>
      <c r="G288" s="98">
        <v>50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88" t="s">
        <v>385</v>
      </c>
      <c r="B289" s="92">
        <v>951</v>
      </c>
      <c r="C289" s="93" t="s">
        <v>14</v>
      </c>
      <c r="D289" s="93" t="s">
        <v>308</v>
      </c>
      <c r="E289" s="93" t="s">
        <v>387</v>
      </c>
      <c r="F289" s="93"/>
      <c r="G289" s="163">
        <f>G290</f>
        <v>4000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36.75" customHeight="1" outlineLevel="6" thickBot="1">
      <c r="A290" s="88" t="s">
        <v>386</v>
      </c>
      <c r="B290" s="92">
        <v>951</v>
      </c>
      <c r="C290" s="93" t="s">
        <v>14</v>
      </c>
      <c r="D290" s="93" t="s">
        <v>308</v>
      </c>
      <c r="E290" s="93" t="s">
        <v>388</v>
      </c>
      <c r="F290" s="93"/>
      <c r="G290" s="163">
        <v>4000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32.25" outlineLevel="6" thickBot="1">
      <c r="A291" s="114" t="s">
        <v>163</v>
      </c>
      <c r="B291" s="90">
        <v>951</v>
      </c>
      <c r="C291" s="91" t="s">
        <v>14</v>
      </c>
      <c r="D291" s="91" t="s">
        <v>309</v>
      </c>
      <c r="E291" s="91" t="s">
        <v>5</v>
      </c>
      <c r="F291" s="91"/>
      <c r="G291" s="16">
        <f>G292+G296+G299</f>
        <v>19000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5" t="s">
        <v>164</v>
      </c>
      <c r="B292" s="21">
        <v>951</v>
      </c>
      <c r="C292" s="6" t="s">
        <v>14</v>
      </c>
      <c r="D292" s="6" t="s">
        <v>310</v>
      </c>
      <c r="E292" s="6" t="s">
        <v>5</v>
      </c>
      <c r="F292" s="6"/>
      <c r="G292" s="7">
        <f>G293</f>
        <v>11000</v>
      </c>
      <c r="H292" s="29">
        <f aca="true" t="shared" si="38" ref="H292:X292">H293</f>
        <v>0</v>
      </c>
      <c r="I292" s="29">
        <f t="shared" si="38"/>
        <v>0</v>
      </c>
      <c r="J292" s="29">
        <f t="shared" si="38"/>
        <v>0</v>
      </c>
      <c r="K292" s="29">
        <f t="shared" si="38"/>
        <v>0</v>
      </c>
      <c r="L292" s="29">
        <f t="shared" si="38"/>
        <v>0</v>
      </c>
      <c r="M292" s="29">
        <f t="shared" si="38"/>
        <v>0</v>
      </c>
      <c r="N292" s="29">
        <f t="shared" si="38"/>
        <v>0</v>
      </c>
      <c r="O292" s="29">
        <f t="shared" si="38"/>
        <v>0</v>
      </c>
      <c r="P292" s="29">
        <f t="shared" si="38"/>
        <v>0</v>
      </c>
      <c r="Q292" s="29">
        <f t="shared" si="38"/>
        <v>0</v>
      </c>
      <c r="R292" s="29">
        <f t="shared" si="38"/>
        <v>0</v>
      </c>
      <c r="S292" s="29">
        <f t="shared" si="38"/>
        <v>0</v>
      </c>
      <c r="T292" s="29">
        <f t="shared" si="38"/>
        <v>0</v>
      </c>
      <c r="U292" s="29">
        <f t="shared" si="38"/>
        <v>0</v>
      </c>
      <c r="V292" s="29">
        <f t="shared" si="38"/>
        <v>0</v>
      </c>
      <c r="W292" s="29">
        <f t="shared" si="38"/>
        <v>0</v>
      </c>
      <c r="X292" s="73">
        <f t="shared" si="38"/>
        <v>669.14176</v>
      </c>
      <c r="Y292" s="59">
        <f>X292/G284*100</f>
        <v>2.9030011279826464</v>
      </c>
    </row>
    <row r="293" spans="1:25" ht="16.5" outlineLevel="6" thickBot="1">
      <c r="A293" s="88" t="s">
        <v>120</v>
      </c>
      <c r="B293" s="92">
        <v>951</v>
      </c>
      <c r="C293" s="93" t="s">
        <v>14</v>
      </c>
      <c r="D293" s="93" t="s">
        <v>310</v>
      </c>
      <c r="E293" s="93" t="s">
        <v>119</v>
      </c>
      <c r="F293" s="93"/>
      <c r="G293" s="98">
        <f>G294+G295</f>
        <v>11000</v>
      </c>
      <c r="H293" s="10">
        <f aca="true" t="shared" si="39" ref="H293:X293">H308</f>
        <v>0</v>
      </c>
      <c r="I293" s="10">
        <f t="shared" si="39"/>
        <v>0</v>
      </c>
      <c r="J293" s="10">
        <f t="shared" si="39"/>
        <v>0</v>
      </c>
      <c r="K293" s="10">
        <f t="shared" si="39"/>
        <v>0</v>
      </c>
      <c r="L293" s="10">
        <f t="shared" si="39"/>
        <v>0</v>
      </c>
      <c r="M293" s="10">
        <f t="shared" si="39"/>
        <v>0</v>
      </c>
      <c r="N293" s="10">
        <f t="shared" si="39"/>
        <v>0</v>
      </c>
      <c r="O293" s="10">
        <f t="shared" si="39"/>
        <v>0</v>
      </c>
      <c r="P293" s="10">
        <f t="shared" si="39"/>
        <v>0</v>
      </c>
      <c r="Q293" s="10">
        <f t="shared" si="39"/>
        <v>0</v>
      </c>
      <c r="R293" s="10">
        <f t="shared" si="39"/>
        <v>0</v>
      </c>
      <c r="S293" s="10">
        <f t="shared" si="39"/>
        <v>0</v>
      </c>
      <c r="T293" s="10">
        <f t="shared" si="39"/>
        <v>0</v>
      </c>
      <c r="U293" s="10">
        <f t="shared" si="39"/>
        <v>0</v>
      </c>
      <c r="V293" s="10">
        <f t="shared" si="39"/>
        <v>0</v>
      </c>
      <c r="W293" s="10">
        <f t="shared" si="39"/>
        <v>0</v>
      </c>
      <c r="X293" s="66">
        <f t="shared" si="39"/>
        <v>669.14176</v>
      </c>
      <c r="Y293" s="59">
        <f>X293/G285*100</f>
        <v>16.522018765432097</v>
      </c>
    </row>
    <row r="294" spans="1:25" ht="48" outlineLevel="6" thickBot="1">
      <c r="A294" s="99" t="s">
        <v>207</v>
      </c>
      <c r="B294" s="92">
        <v>951</v>
      </c>
      <c r="C294" s="93" t="s">
        <v>14</v>
      </c>
      <c r="D294" s="93" t="s">
        <v>310</v>
      </c>
      <c r="E294" s="93" t="s">
        <v>89</v>
      </c>
      <c r="F294" s="93"/>
      <c r="G294" s="98">
        <v>11000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16.5" outlineLevel="6" thickBot="1">
      <c r="A295" s="96" t="s">
        <v>87</v>
      </c>
      <c r="B295" s="92">
        <v>951</v>
      </c>
      <c r="C295" s="93" t="s">
        <v>14</v>
      </c>
      <c r="D295" s="93" t="s">
        <v>319</v>
      </c>
      <c r="E295" s="93" t="s">
        <v>88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32.25" outlineLevel="6" thickBot="1">
      <c r="A296" s="5" t="s">
        <v>165</v>
      </c>
      <c r="B296" s="21">
        <v>951</v>
      </c>
      <c r="C296" s="6" t="s">
        <v>14</v>
      </c>
      <c r="D296" s="6" t="s">
        <v>311</v>
      </c>
      <c r="E296" s="6" t="s">
        <v>5</v>
      </c>
      <c r="F296" s="6"/>
      <c r="G296" s="7">
        <f>G297</f>
        <v>8000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19.5" customHeight="1" outlineLevel="6" thickBot="1">
      <c r="A297" s="88" t="s">
        <v>120</v>
      </c>
      <c r="B297" s="92">
        <v>951</v>
      </c>
      <c r="C297" s="93" t="s">
        <v>14</v>
      </c>
      <c r="D297" s="93" t="s">
        <v>311</v>
      </c>
      <c r="E297" s="93" t="s">
        <v>119</v>
      </c>
      <c r="F297" s="93"/>
      <c r="G297" s="98">
        <f>G298</f>
        <v>8000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48" outlineLevel="6" thickBot="1">
      <c r="A298" s="99" t="s">
        <v>207</v>
      </c>
      <c r="B298" s="92">
        <v>951</v>
      </c>
      <c r="C298" s="93" t="s">
        <v>14</v>
      </c>
      <c r="D298" s="93" t="s">
        <v>311</v>
      </c>
      <c r="E298" s="93" t="s">
        <v>89</v>
      </c>
      <c r="F298" s="93"/>
      <c r="G298" s="98">
        <v>8000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19.5" customHeight="1" outlineLevel="6" thickBot="1">
      <c r="A299" s="79" t="s">
        <v>250</v>
      </c>
      <c r="B299" s="21">
        <v>951</v>
      </c>
      <c r="C299" s="6" t="s">
        <v>14</v>
      </c>
      <c r="D299" s="6" t="s">
        <v>312</v>
      </c>
      <c r="E299" s="6" t="s">
        <v>5</v>
      </c>
      <c r="F299" s="6"/>
      <c r="G299" s="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88" t="s">
        <v>120</v>
      </c>
      <c r="B300" s="92">
        <v>951</v>
      </c>
      <c r="C300" s="93" t="s">
        <v>14</v>
      </c>
      <c r="D300" s="93" t="s">
        <v>312</v>
      </c>
      <c r="E300" s="93" t="s">
        <v>119</v>
      </c>
      <c r="F300" s="93"/>
      <c r="G300" s="98">
        <f>G301</f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99" t="s">
        <v>207</v>
      </c>
      <c r="B301" s="92">
        <v>951</v>
      </c>
      <c r="C301" s="93" t="s">
        <v>14</v>
      </c>
      <c r="D301" s="93" t="s">
        <v>312</v>
      </c>
      <c r="E301" s="93" t="s">
        <v>89</v>
      </c>
      <c r="F301" s="93"/>
      <c r="G301" s="98"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" t="s">
        <v>233</v>
      </c>
      <c r="B302" s="19">
        <v>951</v>
      </c>
      <c r="C302" s="9" t="s">
        <v>14</v>
      </c>
      <c r="D302" s="9" t="s">
        <v>313</v>
      </c>
      <c r="E302" s="9" t="s">
        <v>5</v>
      </c>
      <c r="F302" s="9"/>
      <c r="G302" s="10">
        <f>G303</f>
        <v>80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79" t="s">
        <v>166</v>
      </c>
      <c r="B303" s="21">
        <v>951</v>
      </c>
      <c r="C303" s="6" t="s">
        <v>14</v>
      </c>
      <c r="D303" s="6" t="s">
        <v>314</v>
      </c>
      <c r="E303" s="6" t="s">
        <v>5</v>
      </c>
      <c r="F303" s="6"/>
      <c r="G303" s="7">
        <f>G304</f>
        <v>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18.75" customHeight="1" outlineLevel="6" thickBot="1">
      <c r="A304" s="88" t="s">
        <v>100</v>
      </c>
      <c r="B304" s="92">
        <v>951</v>
      </c>
      <c r="C304" s="93" t="s">
        <v>14</v>
      </c>
      <c r="D304" s="93" t="s">
        <v>314</v>
      </c>
      <c r="E304" s="93" t="s">
        <v>95</v>
      </c>
      <c r="F304" s="93"/>
      <c r="G304" s="98">
        <f>G305</f>
        <v>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32.25" outlineLevel="6" thickBot="1">
      <c r="A305" s="88" t="s">
        <v>101</v>
      </c>
      <c r="B305" s="92">
        <v>951</v>
      </c>
      <c r="C305" s="93" t="s">
        <v>14</v>
      </c>
      <c r="D305" s="93" t="s">
        <v>314</v>
      </c>
      <c r="E305" s="93" t="s">
        <v>96</v>
      </c>
      <c r="F305" s="93"/>
      <c r="G305" s="98">
        <v>80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16.5" outlineLevel="6" thickBot="1">
      <c r="A306" s="8" t="s">
        <v>234</v>
      </c>
      <c r="B306" s="19">
        <v>951</v>
      </c>
      <c r="C306" s="9" t="s">
        <v>14</v>
      </c>
      <c r="D306" s="9" t="s">
        <v>315</v>
      </c>
      <c r="E306" s="9" t="s">
        <v>5</v>
      </c>
      <c r="F306" s="9"/>
      <c r="G306" s="10">
        <f>G307</f>
        <v>50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32.25" outlineLevel="6" thickBot="1">
      <c r="A307" s="79" t="s">
        <v>167</v>
      </c>
      <c r="B307" s="21">
        <v>951</v>
      </c>
      <c r="C307" s="6" t="s">
        <v>14</v>
      </c>
      <c r="D307" s="6" t="s">
        <v>316</v>
      </c>
      <c r="E307" s="6" t="s">
        <v>5</v>
      </c>
      <c r="F307" s="6"/>
      <c r="G307" s="7">
        <f>G308</f>
        <v>50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88" t="s">
        <v>100</v>
      </c>
      <c r="B308" s="92">
        <v>951</v>
      </c>
      <c r="C308" s="93" t="s">
        <v>14</v>
      </c>
      <c r="D308" s="93" t="s">
        <v>316</v>
      </c>
      <c r="E308" s="93" t="s">
        <v>95</v>
      </c>
      <c r="F308" s="93"/>
      <c r="G308" s="98">
        <f>G309</f>
        <v>50</v>
      </c>
      <c r="H308" s="12">
        <f aca="true" t="shared" si="40" ref="H308:X308">H309</f>
        <v>0</v>
      </c>
      <c r="I308" s="12">
        <f t="shared" si="40"/>
        <v>0</v>
      </c>
      <c r="J308" s="12">
        <f t="shared" si="40"/>
        <v>0</v>
      </c>
      <c r="K308" s="12">
        <f t="shared" si="40"/>
        <v>0</v>
      </c>
      <c r="L308" s="12">
        <f t="shared" si="40"/>
        <v>0</v>
      </c>
      <c r="M308" s="12">
        <f t="shared" si="40"/>
        <v>0</v>
      </c>
      <c r="N308" s="12">
        <f t="shared" si="40"/>
        <v>0</v>
      </c>
      <c r="O308" s="12">
        <f t="shared" si="40"/>
        <v>0</v>
      </c>
      <c r="P308" s="12">
        <f t="shared" si="40"/>
        <v>0</v>
      </c>
      <c r="Q308" s="12">
        <f t="shared" si="40"/>
        <v>0</v>
      </c>
      <c r="R308" s="12">
        <f t="shared" si="40"/>
        <v>0</v>
      </c>
      <c r="S308" s="12">
        <f t="shared" si="40"/>
        <v>0</v>
      </c>
      <c r="T308" s="12">
        <f t="shared" si="40"/>
        <v>0</v>
      </c>
      <c r="U308" s="12">
        <f t="shared" si="40"/>
        <v>0</v>
      </c>
      <c r="V308" s="12">
        <f t="shared" si="40"/>
        <v>0</v>
      </c>
      <c r="W308" s="12">
        <f t="shared" si="40"/>
        <v>0</v>
      </c>
      <c r="X308" s="67">
        <f t="shared" si="40"/>
        <v>669.14176</v>
      </c>
      <c r="Y308" s="59">
        <f>X308/G302*100</f>
        <v>836.4272</v>
      </c>
    </row>
    <row r="309" spans="1:25" ht="32.25" outlineLevel="6" thickBot="1">
      <c r="A309" s="88" t="s">
        <v>101</v>
      </c>
      <c r="B309" s="92">
        <v>951</v>
      </c>
      <c r="C309" s="93" t="s">
        <v>14</v>
      </c>
      <c r="D309" s="93" t="s">
        <v>316</v>
      </c>
      <c r="E309" s="93" t="s">
        <v>96</v>
      </c>
      <c r="F309" s="93"/>
      <c r="G309" s="98">
        <v>50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>
        <f>X309/G303*100</f>
        <v>836.4272</v>
      </c>
    </row>
    <row r="310" spans="1:25" ht="19.5" outlineLevel="6" thickBot="1">
      <c r="A310" s="8" t="s">
        <v>235</v>
      </c>
      <c r="B310" s="19">
        <v>951</v>
      </c>
      <c r="C310" s="9" t="s">
        <v>14</v>
      </c>
      <c r="D310" s="9" t="s">
        <v>317</v>
      </c>
      <c r="E310" s="9" t="s">
        <v>5</v>
      </c>
      <c r="F310" s="9"/>
      <c r="G310" s="10">
        <f>G311</f>
        <v>30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79" t="s">
        <v>168</v>
      </c>
      <c r="B311" s="21">
        <v>951</v>
      </c>
      <c r="C311" s="6" t="s">
        <v>14</v>
      </c>
      <c r="D311" s="6" t="s">
        <v>318</v>
      </c>
      <c r="E311" s="6" t="s">
        <v>5</v>
      </c>
      <c r="F311" s="6"/>
      <c r="G311" s="7">
        <f>G312</f>
        <v>30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18.75" customHeight="1" outlineLevel="6" thickBot="1">
      <c r="A312" s="88" t="s">
        <v>100</v>
      </c>
      <c r="B312" s="92">
        <v>951</v>
      </c>
      <c r="C312" s="93" t="s">
        <v>14</v>
      </c>
      <c r="D312" s="93" t="s">
        <v>318</v>
      </c>
      <c r="E312" s="93" t="s">
        <v>95</v>
      </c>
      <c r="F312" s="93"/>
      <c r="G312" s="98">
        <f>G313</f>
        <v>30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8" t="s">
        <v>101</v>
      </c>
      <c r="B313" s="92">
        <v>951</v>
      </c>
      <c r="C313" s="93" t="s">
        <v>14</v>
      </c>
      <c r="D313" s="93" t="s">
        <v>318</v>
      </c>
      <c r="E313" s="93" t="s">
        <v>96</v>
      </c>
      <c r="F313" s="93"/>
      <c r="G313" s="98">
        <v>30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19.5" outlineLevel="6" thickBot="1">
      <c r="A314" s="108" t="s">
        <v>44</v>
      </c>
      <c r="B314" s="18">
        <v>951</v>
      </c>
      <c r="C314" s="14" t="s">
        <v>43</v>
      </c>
      <c r="D314" s="14" t="s">
        <v>262</v>
      </c>
      <c r="E314" s="14" t="s">
        <v>5</v>
      </c>
      <c r="F314" s="14"/>
      <c r="G314" s="15">
        <f>G315+G321+G330</f>
        <v>1300.4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124" t="s">
        <v>36</v>
      </c>
      <c r="B315" s="18">
        <v>951</v>
      </c>
      <c r="C315" s="39" t="s">
        <v>15</v>
      </c>
      <c r="D315" s="39" t="s">
        <v>262</v>
      </c>
      <c r="E315" s="39" t="s">
        <v>5</v>
      </c>
      <c r="F315" s="39"/>
      <c r="G315" s="119">
        <f>G316</f>
        <v>720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112" t="s">
        <v>135</v>
      </c>
      <c r="B316" s="19">
        <v>951</v>
      </c>
      <c r="C316" s="9" t="s">
        <v>15</v>
      </c>
      <c r="D316" s="9" t="s">
        <v>263</v>
      </c>
      <c r="E316" s="9" t="s">
        <v>5</v>
      </c>
      <c r="F316" s="9"/>
      <c r="G316" s="10">
        <f>G317</f>
        <v>720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5.25" customHeight="1" outlineLevel="6" thickBot="1">
      <c r="A317" s="112" t="s">
        <v>136</v>
      </c>
      <c r="B317" s="19">
        <v>951</v>
      </c>
      <c r="C317" s="11" t="s">
        <v>15</v>
      </c>
      <c r="D317" s="11" t="s">
        <v>264</v>
      </c>
      <c r="E317" s="11" t="s">
        <v>5</v>
      </c>
      <c r="F317" s="11"/>
      <c r="G317" s="12">
        <f>G318</f>
        <v>720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94" t="s">
        <v>169</v>
      </c>
      <c r="B318" s="90">
        <v>951</v>
      </c>
      <c r="C318" s="91" t="s">
        <v>15</v>
      </c>
      <c r="D318" s="91" t="s">
        <v>320</v>
      </c>
      <c r="E318" s="91" t="s">
        <v>5</v>
      </c>
      <c r="F318" s="91"/>
      <c r="G318" s="16">
        <f>G319</f>
        <v>720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8" customHeight="1" outlineLevel="6" thickBot="1">
      <c r="A319" s="5" t="s">
        <v>124</v>
      </c>
      <c r="B319" s="21">
        <v>951</v>
      </c>
      <c r="C319" s="6" t="s">
        <v>15</v>
      </c>
      <c r="D319" s="6" t="s">
        <v>320</v>
      </c>
      <c r="E319" s="6" t="s">
        <v>122</v>
      </c>
      <c r="F319" s="6"/>
      <c r="G319" s="7">
        <f>G320</f>
        <v>720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125</v>
      </c>
      <c r="B320" s="92">
        <v>951</v>
      </c>
      <c r="C320" s="93" t="s">
        <v>15</v>
      </c>
      <c r="D320" s="93" t="s">
        <v>320</v>
      </c>
      <c r="E320" s="93" t="s">
        <v>123</v>
      </c>
      <c r="F320" s="93"/>
      <c r="G320" s="98">
        <v>720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19.5" outlineLevel="6" thickBot="1">
      <c r="A321" s="124" t="s">
        <v>37</v>
      </c>
      <c r="B321" s="18">
        <v>951</v>
      </c>
      <c r="C321" s="39" t="s">
        <v>16</v>
      </c>
      <c r="D321" s="39" t="s">
        <v>262</v>
      </c>
      <c r="E321" s="39" t="s">
        <v>5</v>
      </c>
      <c r="F321" s="39"/>
      <c r="G321" s="119">
        <f>G322</f>
        <v>550.4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9.5" outlineLevel="6" thickBot="1">
      <c r="A322" s="13" t="s">
        <v>145</v>
      </c>
      <c r="B322" s="19">
        <v>951</v>
      </c>
      <c r="C322" s="9" t="s">
        <v>16</v>
      </c>
      <c r="D322" s="9" t="s">
        <v>262</v>
      </c>
      <c r="E322" s="9" t="s">
        <v>5</v>
      </c>
      <c r="F322" s="9"/>
      <c r="G322" s="143">
        <f>G323</f>
        <v>550.4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" t="s">
        <v>236</v>
      </c>
      <c r="B323" s="19">
        <v>951</v>
      </c>
      <c r="C323" s="9" t="s">
        <v>16</v>
      </c>
      <c r="D323" s="9" t="s">
        <v>321</v>
      </c>
      <c r="E323" s="9" t="s">
        <v>5</v>
      </c>
      <c r="F323" s="9"/>
      <c r="G323" s="10">
        <f>G324+G327</f>
        <v>550.4</v>
      </c>
      <c r="H323" s="29" t="e">
        <f aca="true" t="shared" si="41" ref="H323:X323">H324+H328</f>
        <v>#REF!</v>
      </c>
      <c r="I323" s="29" t="e">
        <f t="shared" si="41"/>
        <v>#REF!</v>
      </c>
      <c r="J323" s="29" t="e">
        <f t="shared" si="41"/>
        <v>#REF!</v>
      </c>
      <c r="K323" s="29" t="e">
        <f t="shared" si="41"/>
        <v>#REF!</v>
      </c>
      <c r="L323" s="29" t="e">
        <f t="shared" si="41"/>
        <v>#REF!</v>
      </c>
      <c r="M323" s="29" t="e">
        <f t="shared" si="41"/>
        <v>#REF!</v>
      </c>
      <c r="N323" s="29" t="e">
        <f t="shared" si="41"/>
        <v>#REF!</v>
      </c>
      <c r="O323" s="29" t="e">
        <f t="shared" si="41"/>
        <v>#REF!</v>
      </c>
      <c r="P323" s="29" t="e">
        <f t="shared" si="41"/>
        <v>#REF!</v>
      </c>
      <c r="Q323" s="29" t="e">
        <f t="shared" si="41"/>
        <v>#REF!</v>
      </c>
      <c r="R323" s="29" t="e">
        <f t="shared" si="41"/>
        <v>#REF!</v>
      </c>
      <c r="S323" s="29" t="e">
        <f t="shared" si="41"/>
        <v>#REF!</v>
      </c>
      <c r="T323" s="29" t="e">
        <f t="shared" si="41"/>
        <v>#REF!</v>
      </c>
      <c r="U323" s="29" t="e">
        <f t="shared" si="41"/>
        <v>#REF!</v>
      </c>
      <c r="V323" s="29" t="e">
        <f t="shared" si="41"/>
        <v>#REF!</v>
      </c>
      <c r="W323" s="29" t="e">
        <f t="shared" si="41"/>
        <v>#REF!</v>
      </c>
      <c r="X323" s="73" t="e">
        <f t="shared" si="41"/>
        <v>#REF!</v>
      </c>
      <c r="Y323" s="59" t="e">
        <f>X323/G316*100</f>
        <v>#REF!</v>
      </c>
    </row>
    <row r="324" spans="1:25" ht="32.25" outlineLevel="6" thickBot="1">
      <c r="A324" s="114" t="s">
        <v>170</v>
      </c>
      <c r="B324" s="90">
        <v>951</v>
      </c>
      <c r="C324" s="91" t="s">
        <v>16</v>
      </c>
      <c r="D324" s="91" t="s">
        <v>377</v>
      </c>
      <c r="E324" s="91" t="s">
        <v>5</v>
      </c>
      <c r="F324" s="91"/>
      <c r="G324" s="16">
        <f>G325</f>
        <v>550.4</v>
      </c>
      <c r="H324" s="31" t="e">
        <f aca="true" t="shared" si="42" ref="H324:X325">H325</f>
        <v>#REF!</v>
      </c>
      <c r="I324" s="31" t="e">
        <f t="shared" si="42"/>
        <v>#REF!</v>
      </c>
      <c r="J324" s="31" t="e">
        <f t="shared" si="42"/>
        <v>#REF!</v>
      </c>
      <c r="K324" s="31" t="e">
        <f t="shared" si="42"/>
        <v>#REF!</v>
      </c>
      <c r="L324" s="31" t="e">
        <f t="shared" si="42"/>
        <v>#REF!</v>
      </c>
      <c r="M324" s="31" t="e">
        <f t="shared" si="42"/>
        <v>#REF!</v>
      </c>
      <c r="N324" s="31" t="e">
        <f t="shared" si="42"/>
        <v>#REF!</v>
      </c>
      <c r="O324" s="31" t="e">
        <f t="shared" si="42"/>
        <v>#REF!</v>
      </c>
      <c r="P324" s="31" t="e">
        <f t="shared" si="42"/>
        <v>#REF!</v>
      </c>
      <c r="Q324" s="31" t="e">
        <f t="shared" si="42"/>
        <v>#REF!</v>
      </c>
      <c r="R324" s="31" t="e">
        <f t="shared" si="42"/>
        <v>#REF!</v>
      </c>
      <c r="S324" s="31" t="e">
        <f t="shared" si="42"/>
        <v>#REF!</v>
      </c>
      <c r="T324" s="31" t="e">
        <f t="shared" si="42"/>
        <v>#REF!</v>
      </c>
      <c r="U324" s="31" t="e">
        <f t="shared" si="42"/>
        <v>#REF!</v>
      </c>
      <c r="V324" s="31" t="e">
        <f t="shared" si="42"/>
        <v>#REF!</v>
      </c>
      <c r="W324" s="31" t="e">
        <f t="shared" si="42"/>
        <v>#REF!</v>
      </c>
      <c r="X324" s="66" t="e">
        <f t="shared" si="42"/>
        <v>#REF!</v>
      </c>
      <c r="Y324" s="59" t="e">
        <f>X324/G317*100</f>
        <v>#REF!</v>
      </c>
    </row>
    <row r="325" spans="1:25" ht="32.25" outlineLevel="6" thickBot="1">
      <c r="A325" s="5" t="s">
        <v>106</v>
      </c>
      <c r="B325" s="21">
        <v>951</v>
      </c>
      <c r="C325" s="6" t="s">
        <v>16</v>
      </c>
      <c r="D325" s="6" t="s">
        <v>377</v>
      </c>
      <c r="E325" s="6" t="s">
        <v>105</v>
      </c>
      <c r="F325" s="6"/>
      <c r="G325" s="7">
        <f>G326</f>
        <v>550.4</v>
      </c>
      <c r="H325" s="32" t="e">
        <f t="shared" si="42"/>
        <v>#REF!</v>
      </c>
      <c r="I325" s="32" t="e">
        <f t="shared" si="42"/>
        <v>#REF!</v>
      </c>
      <c r="J325" s="32" t="e">
        <f t="shared" si="42"/>
        <v>#REF!</v>
      </c>
      <c r="K325" s="32" t="e">
        <f t="shared" si="42"/>
        <v>#REF!</v>
      </c>
      <c r="L325" s="32" t="e">
        <f t="shared" si="42"/>
        <v>#REF!</v>
      </c>
      <c r="M325" s="32" t="e">
        <f t="shared" si="42"/>
        <v>#REF!</v>
      </c>
      <c r="N325" s="32" t="e">
        <f t="shared" si="42"/>
        <v>#REF!</v>
      </c>
      <c r="O325" s="32" t="e">
        <f t="shared" si="42"/>
        <v>#REF!</v>
      </c>
      <c r="P325" s="32" t="e">
        <f t="shared" si="42"/>
        <v>#REF!</v>
      </c>
      <c r="Q325" s="32" t="e">
        <f t="shared" si="42"/>
        <v>#REF!</v>
      </c>
      <c r="R325" s="32" t="e">
        <f t="shared" si="42"/>
        <v>#REF!</v>
      </c>
      <c r="S325" s="32" t="e">
        <f t="shared" si="42"/>
        <v>#REF!</v>
      </c>
      <c r="T325" s="32" t="e">
        <f t="shared" si="42"/>
        <v>#REF!</v>
      </c>
      <c r="U325" s="32" t="e">
        <f t="shared" si="42"/>
        <v>#REF!</v>
      </c>
      <c r="V325" s="32" t="e">
        <f t="shared" si="42"/>
        <v>#REF!</v>
      </c>
      <c r="W325" s="32" t="e">
        <f t="shared" si="42"/>
        <v>#REF!</v>
      </c>
      <c r="X325" s="67" t="e">
        <f t="shared" si="42"/>
        <v>#REF!</v>
      </c>
      <c r="Y325" s="59" t="e">
        <f>X325/G318*100</f>
        <v>#REF!</v>
      </c>
    </row>
    <row r="326" spans="1:25" ht="16.5" outlineLevel="6" thickBot="1">
      <c r="A326" s="88" t="s">
        <v>127</v>
      </c>
      <c r="B326" s="92">
        <v>951</v>
      </c>
      <c r="C326" s="93" t="s">
        <v>16</v>
      </c>
      <c r="D326" s="93" t="s">
        <v>377</v>
      </c>
      <c r="E326" s="93" t="s">
        <v>126</v>
      </c>
      <c r="F326" s="93"/>
      <c r="G326" s="98">
        <v>550.4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</row>
    <row r="327" spans="1:25" ht="32.25" outlineLevel="6" thickBot="1">
      <c r="A327" s="114" t="s">
        <v>391</v>
      </c>
      <c r="B327" s="90">
        <v>951</v>
      </c>
      <c r="C327" s="91" t="s">
        <v>16</v>
      </c>
      <c r="D327" s="91" t="s">
        <v>392</v>
      </c>
      <c r="E327" s="91" t="s">
        <v>5</v>
      </c>
      <c r="F327" s="91"/>
      <c r="G327" s="145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5" t="s">
        <v>106</v>
      </c>
      <c r="B328" s="21">
        <v>951</v>
      </c>
      <c r="C328" s="6" t="s">
        <v>16</v>
      </c>
      <c r="D328" s="6" t="s">
        <v>392</v>
      </c>
      <c r="E328" s="6" t="s">
        <v>105</v>
      </c>
      <c r="F328" s="6"/>
      <c r="G328" s="149">
        <f>G329</f>
        <v>0</v>
      </c>
      <c r="H328" s="31">
        <f aca="true" t="shared" si="43" ref="H328:X329">H329</f>
        <v>0</v>
      </c>
      <c r="I328" s="31">
        <f t="shared" si="43"/>
        <v>0</v>
      </c>
      <c r="J328" s="31">
        <f t="shared" si="43"/>
        <v>0</v>
      </c>
      <c r="K328" s="31">
        <f t="shared" si="43"/>
        <v>0</v>
      </c>
      <c r="L328" s="31">
        <f t="shared" si="43"/>
        <v>0</v>
      </c>
      <c r="M328" s="31">
        <f t="shared" si="43"/>
        <v>0</v>
      </c>
      <c r="N328" s="31">
        <f t="shared" si="43"/>
        <v>0</v>
      </c>
      <c r="O328" s="31">
        <f t="shared" si="43"/>
        <v>0</v>
      </c>
      <c r="P328" s="31">
        <f t="shared" si="43"/>
        <v>0</v>
      </c>
      <c r="Q328" s="31">
        <f t="shared" si="43"/>
        <v>0</v>
      </c>
      <c r="R328" s="31">
        <f t="shared" si="43"/>
        <v>0</v>
      </c>
      <c r="S328" s="31">
        <f t="shared" si="43"/>
        <v>0</v>
      </c>
      <c r="T328" s="31">
        <f t="shared" si="43"/>
        <v>0</v>
      </c>
      <c r="U328" s="31">
        <f t="shared" si="43"/>
        <v>0</v>
      </c>
      <c r="V328" s="31">
        <f t="shared" si="43"/>
        <v>0</v>
      </c>
      <c r="W328" s="31">
        <f t="shared" si="43"/>
        <v>0</v>
      </c>
      <c r="X328" s="66">
        <f t="shared" si="43"/>
        <v>63.00298</v>
      </c>
      <c r="Y328" s="59">
        <f>X328/G323*100</f>
        <v>11.446762354651163</v>
      </c>
    </row>
    <row r="329" spans="1:25" ht="16.5" outlineLevel="6" thickBot="1">
      <c r="A329" s="88" t="s">
        <v>127</v>
      </c>
      <c r="B329" s="92">
        <v>951</v>
      </c>
      <c r="C329" s="93" t="s">
        <v>16</v>
      </c>
      <c r="D329" s="93" t="s">
        <v>392</v>
      </c>
      <c r="E329" s="93" t="s">
        <v>126</v>
      </c>
      <c r="F329" s="93"/>
      <c r="G329" s="144">
        <v>0</v>
      </c>
      <c r="H329" s="32">
        <f t="shared" si="43"/>
        <v>0</v>
      </c>
      <c r="I329" s="32">
        <f t="shared" si="43"/>
        <v>0</v>
      </c>
      <c r="J329" s="32">
        <f t="shared" si="43"/>
        <v>0</v>
      </c>
      <c r="K329" s="32">
        <f t="shared" si="43"/>
        <v>0</v>
      </c>
      <c r="L329" s="32">
        <f t="shared" si="43"/>
        <v>0</v>
      </c>
      <c r="M329" s="32">
        <f t="shared" si="43"/>
        <v>0</v>
      </c>
      <c r="N329" s="32">
        <f t="shared" si="43"/>
        <v>0</v>
      </c>
      <c r="O329" s="32">
        <f t="shared" si="43"/>
        <v>0</v>
      </c>
      <c r="P329" s="32">
        <f t="shared" si="43"/>
        <v>0</v>
      </c>
      <c r="Q329" s="32">
        <f t="shared" si="43"/>
        <v>0</v>
      </c>
      <c r="R329" s="32">
        <f t="shared" si="43"/>
        <v>0</v>
      </c>
      <c r="S329" s="32">
        <f t="shared" si="43"/>
        <v>0</v>
      </c>
      <c r="T329" s="32">
        <f t="shared" si="43"/>
        <v>0</v>
      </c>
      <c r="U329" s="32">
        <f t="shared" si="43"/>
        <v>0</v>
      </c>
      <c r="V329" s="32">
        <f t="shared" si="43"/>
        <v>0</v>
      </c>
      <c r="W329" s="32">
        <f t="shared" si="43"/>
        <v>0</v>
      </c>
      <c r="X329" s="67">
        <f t="shared" si="43"/>
        <v>63.00298</v>
      </c>
      <c r="Y329" s="59">
        <f>X329/G324*100</f>
        <v>11.446762354651163</v>
      </c>
    </row>
    <row r="330" spans="1:25" ht="19.5" outlineLevel="6" thickBot="1">
      <c r="A330" s="124" t="s">
        <v>171</v>
      </c>
      <c r="B330" s="18">
        <v>951</v>
      </c>
      <c r="C330" s="39" t="s">
        <v>172</v>
      </c>
      <c r="D330" s="39" t="s">
        <v>262</v>
      </c>
      <c r="E330" s="39" t="s">
        <v>5</v>
      </c>
      <c r="F330" s="39"/>
      <c r="G330" s="119">
        <f>G331</f>
        <v>30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11.446762354651163</v>
      </c>
    </row>
    <row r="331" spans="1:25" ht="19.5" outlineLevel="6" thickBot="1">
      <c r="A331" s="13" t="s">
        <v>237</v>
      </c>
      <c r="B331" s="19">
        <v>951</v>
      </c>
      <c r="C331" s="9" t="s">
        <v>172</v>
      </c>
      <c r="D331" s="9" t="s">
        <v>322</v>
      </c>
      <c r="E331" s="9" t="s">
        <v>5</v>
      </c>
      <c r="F331" s="9"/>
      <c r="G331" s="10">
        <f>G332</f>
        <v>30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48" outlineLevel="6" thickBot="1">
      <c r="A332" s="114" t="s">
        <v>173</v>
      </c>
      <c r="B332" s="90">
        <v>951</v>
      </c>
      <c r="C332" s="91" t="s">
        <v>172</v>
      </c>
      <c r="D332" s="91" t="s">
        <v>323</v>
      </c>
      <c r="E332" s="91" t="s">
        <v>5</v>
      </c>
      <c r="F332" s="91"/>
      <c r="G332" s="16">
        <f>G333</f>
        <v>30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18" customHeight="1" outlineLevel="6" thickBot="1">
      <c r="A333" s="5" t="s">
        <v>100</v>
      </c>
      <c r="B333" s="21">
        <v>951</v>
      </c>
      <c r="C333" s="6" t="s">
        <v>174</v>
      </c>
      <c r="D333" s="6" t="s">
        <v>323</v>
      </c>
      <c r="E333" s="6" t="s">
        <v>95</v>
      </c>
      <c r="F333" s="6"/>
      <c r="G333" s="7">
        <f>G334</f>
        <v>30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88" t="s">
        <v>101</v>
      </c>
      <c r="B334" s="92">
        <v>951</v>
      </c>
      <c r="C334" s="93" t="s">
        <v>172</v>
      </c>
      <c r="D334" s="93" t="s">
        <v>323</v>
      </c>
      <c r="E334" s="93" t="s">
        <v>96</v>
      </c>
      <c r="F334" s="93"/>
      <c r="G334" s="98">
        <v>30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08" t="s">
        <v>72</v>
      </c>
      <c r="B335" s="18">
        <v>951</v>
      </c>
      <c r="C335" s="14" t="s">
        <v>42</v>
      </c>
      <c r="D335" s="14" t="s">
        <v>262</v>
      </c>
      <c r="E335" s="14" t="s">
        <v>5</v>
      </c>
      <c r="F335" s="14"/>
      <c r="G335" s="15">
        <f>G336+G342</f>
        <v>122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8" t="s">
        <v>175</v>
      </c>
      <c r="B336" s="19">
        <v>951</v>
      </c>
      <c r="C336" s="9" t="s">
        <v>77</v>
      </c>
      <c r="D336" s="9" t="s">
        <v>262</v>
      </c>
      <c r="E336" s="9" t="s">
        <v>5</v>
      </c>
      <c r="F336" s="9"/>
      <c r="G336" s="10">
        <f>G337</f>
        <v>122</v>
      </c>
      <c r="H336" s="29">
        <f aca="true" t="shared" si="44" ref="H336:X336">H337+H343</f>
        <v>0</v>
      </c>
      <c r="I336" s="29">
        <f t="shared" si="44"/>
        <v>0</v>
      </c>
      <c r="J336" s="29">
        <f t="shared" si="44"/>
        <v>0</v>
      </c>
      <c r="K336" s="29">
        <f t="shared" si="44"/>
        <v>0</v>
      </c>
      <c r="L336" s="29">
        <f t="shared" si="44"/>
        <v>0</v>
      </c>
      <c r="M336" s="29">
        <f t="shared" si="44"/>
        <v>0</v>
      </c>
      <c r="N336" s="29">
        <f t="shared" si="44"/>
        <v>0</v>
      </c>
      <c r="O336" s="29">
        <f t="shared" si="44"/>
        <v>0</v>
      </c>
      <c r="P336" s="29">
        <f t="shared" si="44"/>
        <v>0</v>
      </c>
      <c r="Q336" s="29">
        <f t="shared" si="44"/>
        <v>0</v>
      </c>
      <c r="R336" s="29">
        <f t="shared" si="44"/>
        <v>0</v>
      </c>
      <c r="S336" s="29">
        <f t="shared" si="44"/>
        <v>0</v>
      </c>
      <c r="T336" s="29">
        <f t="shared" si="44"/>
        <v>0</v>
      </c>
      <c r="U336" s="29">
        <f t="shared" si="44"/>
        <v>0</v>
      </c>
      <c r="V336" s="29">
        <f t="shared" si="44"/>
        <v>0</v>
      </c>
      <c r="W336" s="29">
        <f t="shared" si="44"/>
        <v>0</v>
      </c>
      <c r="X336" s="73">
        <f t="shared" si="44"/>
        <v>499.74378</v>
      </c>
      <c r="Y336" s="59">
        <f>X336/G330*100</f>
        <v>1665.8126</v>
      </c>
    </row>
    <row r="337" spans="1:25" ht="16.5" outlineLevel="6" thickBot="1">
      <c r="A337" s="100" t="s">
        <v>238</v>
      </c>
      <c r="B337" s="106">
        <v>951</v>
      </c>
      <c r="C337" s="91" t="s">
        <v>77</v>
      </c>
      <c r="D337" s="91" t="s">
        <v>324</v>
      </c>
      <c r="E337" s="91" t="s">
        <v>5</v>
      </c>
      <c r="F337" s="91"/>
      <c r="G337" s="16">
        <f>G338</f>
        <v>122</v>
      </c>
      <c r="H337" s="31">
        <f aca="true" t="shared" si="45" ref="H337:X340">H338</f>
        <v>0</v>
      </c>
      <c r="I337" s="31">
        <f t="shared" si="45"/>
        <v>0</v>
      </c>
      <c r="J337" s="31">
        <f t="shared" si="45"/>
        <v>0</v>
      </c>
      <c r="K337" s="31">
        <f t="shared" si="45"/>
        <v>0</v>
      </c>
      <c r="L337" s="31">
        <f t="shared" si="45"/>
        <v>0</v>
      </c>
      <c r="M337" s="31">
        <f t="shared" si="45"/>
        <v>0</v>
      </c>
      <c r="N337" s="31">
        <f t="shared" si="45"/>
        <v>0</v>
      </c>
      <c r="O337" s="31">
        <f t="shared" si="45"/>
        <v>0</v>
      </c>
      <c r="P337" s="31">
        <f t="shared" si="45"/>
        <v>0</v>
      </c>
      <c r="Q337" s="31">
        <f t="shared" si="45"/>
        <v>0</v>
      </c>
      <c r="R337" s="31">
        <f t="shared" si="45"/>
        <v>0</v>
      </c>
      <c r="S337" s="31">
        <f t="shared" si="45"/>
        <v>0</v>
      </c>
      <c r="T337" s="31">
        <f t="shared" si="45"/>
        <v>0</v>
      </c>
      <c r="U337" s="31">
        <f t="shared" si="45"/>
        <v>0</v>
      </c>
      <c r="V337" s="31">
        <f t="shared" si="45"/>
        <v>0</v>
      </c>
      <c r="W337" s="31">
        <f t="shared" si="45"/>
        <v>0</v>
      </c>
      <c r="X337" s="66">
        <f t="shared" si="45"/>
        <v>499.74378</v>
      </c>
      <c r="Y337" s="59">
        <f>X337/G331*100</f>
        <v>1665.8126</v>
      </c>
    </row>
    <row r="338" spans="1:25" ht="30" customHeight="1" outlineLevel="6" thickBot="1">
      <c r="A338" s="114" t="s">
        <v>176</v>
      </c>
      <c r="B338" s="90">
        <v>951</v>
      </c>
      <c r="C338" s="91" t="s">
        <v>77</v>
      </c>
      <c r="D338" s="91" t="s">
        <v>325</v>
      </c>
      <c r="E338" s="91" t="s">
        <v>5</v>
      </c>
      <c r="F338" s="91"/>
      <c r="G338" s="16">
        <f>G340+G339</f>
        <v>122</v>
      </c>
      <c r="H338" s="32">
        <f aca="true" t="shared" si="46" ref="H338:X338">H340</f>
        <v>0</v>
      </c>
      <c r="I338" s="32">
        <f t="shared" si="46"/>
        <v>0</v>
      </c>
      <c r="J338" s="32">
        <f t="shared" si="46"/>
        <v>0</v>
      </c>
      <c r="K338" s="32">
        <f t="shared" si="46"/>
        <v>0</v>
      </c>
      <c r="L338" s="32">
        <f t="shared" si="46"/>
        <v>0</v>
      </c>
      <c r="M338" s="32">
        <f t="shared" si="46"/>
        <v>0</v>
      </c>
      <c r="N338" s="32">
        <f t="shared" si="46"/>
        <v>0</v>
      </c>
      <c r="O338" s="32">
        <f t="shared" si="46"/>
        <v>0</v>
      </c>
      <c r="P338" s="32">
        <f t="shared" si="46"/>
        <v>0</v>
      </c>
      <c r="Q338" s="32">
        <f t="shared" si="46"/>
        <v>0</v>
      </c>
      <c r="R338" s="32">
        <f t="shared" si="46"/>
        <v>0</v>
      </c>
      <c r="S338" s="32">
        <f t="shared" si="46"/>
        <v>0</v>
      </c>
      <c r="T338" s="32">
        <f t="shared" si="46"/>
        <v>0</v>
      </c>
      <c r="U338" s="32">
        <f t="shared" si="46"/>
        <v>0</v>
      </c>
      <c r="V338" s="32">
        <f t="shared" si="46"/>
        <v>0</v>
      </c>
      <c r="W338" s="32">
        <f t="shared" si="46"/>
        <v>0</v>
      </c>
      <c r="X338" s="67">
        <f t="shared" si="46"/>
        <v>499.74378</v>
      </c>
      <c r="Y338" s="59">
        <f>X338/G332*100</f>
        <v>1665.8126</v>
      </c>
    </row>
    <row r="339" spans="1:25" ht="19.5" customHeight="1" outlineLevel="6" thickBot="1">
      <c r="A339" s="5" t="s">
        <v>381</v>
      </c>
      <c r="B339" s="21">
        <v>951</v>
      </c>
      <c r="C339" s="6" t="s">
        <v>77</v>
      </c>
      <c r="D339" s="6" t="s">
        <v>325</v>
      </c>
      <c r="E339" s="6" t="s">
        <v>363</v>
      </c>
      <c r="F339" s="6"/>
      <c r="G339" s="7">
        <v>0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</row>
    <row r="340" spans="1:25" ht="18.75" customHeight="1" outlineLevel="6" thickBot="1">
      <c r="A340" s="5" t="s">
        <v>100</v>
      </c>
      <c r="B340" s="21">
        <v>951</v>
      </c>
      <c r="C340" s="6" t="s">
        <v>77</v>
      </c>
      <c r="D340" s="6" t="s">
        <v>325</v>
      </c>
      <c r="E340" s="6" t="s">
        <v>95</v>
      </c>
      <c r="F340" s="6"/>
      <c r="G340" s="7">
        <f>G341</f>
        <v>122</v>
      </c>
      <c r="H340" s="34">
        <f t="shared" si="45"/>
        <v>0</v>
      </c>
      <c r="I340" s="34">
        <f t="shared" si="45"/>
        <v>0</v>
      </c>
      <c r="J340" s="34">
        <f t="shared" si="45"/>
        <v>0</v>
      </c>
      <c r="K340" s="34">
        <f t="shared" si="45"/>
        <v>0</v>
      </c>
      <c r="L340" s="34">
        <f t="shared" si="45"/>
        <v>0</v>
      </c>
      <c r="M340" s="34">
        <f t="shared" si="45"/>
        <v>0</v>
      </c>
      <c r="N340" s="34">
        <f t="shared" si="45"/>
        <v>0</v>
      </c>
      <c r="O340" s="34">
        <f t="shared" si="45"/>
        <v>0</v>
      </c>
      <c r="P340" s="34">
        <f t="shared" si="45"/>
        <v>0</v>
      </c>
      <c r="Q340" s="34">
        <f t="shared" si="45"/>
        <v>0</v>
      </c>
      <c r="R340" s="34">
        <f t="shared" si="45"/>
        <v>0</v>
      </c>
      <c r="S340" s="34">
        <f t="shared" si="45"/>
        <v>0</v>
      </c>
      <c r="T340" s="34">
        <f t="shared" si="45"/>
        <v>0</v>
      </c>
      <c r="U340" s="34">
        <f t="shared" si="45"/>
        <v>0</v>
      </c>
      <c r="V340" s="34">
        <f t="shared" si="45"/>
        <v>0</v>
      </c>
      <c r="W340" s="34">
        <f t="shared" si="45"/>
        <v>0</v>
      </c>
      <c r="X340" s="68">
        <f t="shared" si="45"/>
        <v>499.74378</v>
      </c>
      <c r="Y340" s="59">
        <f>X340/G333*100</f>
        <v>1665.8126</v>
      </c>
    </row>
    <row r="341" spans="1:25" ht="32.25" outlineLevel="6" thickBot="1">
      <c r="A341" s="88" t="s">
        <v>101</v>
      </c>
      <c r="B341" s="92">
        <v>951</v>
      </c>
      <c r="C341" s="93" t="s">
        <v>77</v>
      </c>
      <c r="D341" s="93" t="s">
        <v>325</v>
      </c>
      <c r="E341" s="93" t="s">
        <v>96</v>
      </c>
      <c r="F341" s="93"/>
      <c r="G341" s="98">
        <v>122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1665.8126</v>
      </c>
    </row>
    <row r="342" spans="1:25" ht="19.5" outlineLevel="6" thickBot="1">
      <c r="A342" s="87" t="s">
        <v>80</v>
      </c>
      <c r="B342" s="19">
        <v>951</v>
      </c>
      <c r="C342" s="9" t="s">
        <v>81</v>
      </c>
      <c r="D342" s="9" t="s">
        <v>262</v>
      </c>
      <c r="E342" s="9" t="s">
        <v>5</v>
      </c>
      <c r="F342" s="6"/>
      <c r="G342" s="10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6.5" outlineLevel="6" thickBot="1">
      <c r="A343" s="100" t="s">
        <v>239</v>
      </c>
      <c r="B343" s="106">
        <v>951</v>
      </c>
      <c r="C343" s="91" t="s">
        <v>81</v>
      </c>
      <c r="D343" s="91" t="s">
        <v>324</v>
      </c>
      <c r="E343" s="91" t="s">
        <v>5</v>
      </c>
      <c r="F343" s="91"/>
      <c r="G343" s="16">
        <f>G344</f>
        <v>0</v>
      </c>
      <c r="H343" s="31">
        <f aca="true" t="shared" si="47" ref="H343:X343">H344</f>
        <v>0</v>
      </c>
      <c r="I343" s="31">
        <f t="shared" si="47"/>
        <v>0</v>
      </c>
      <c r="J343" s="31">
        <f t="shared" si="47"/>
        <v>0</v>
      </c>
      <c r="K343" s="31">
        <f t="shared" si="47"/>
        <v>0</v>
      </c>
      <c r="L343" s="31">
        <f t="shared" si="47"/>
        <v>0</v>
      </c>
      <c r="M343" s="31">
        <f t="shared" si="47"/>
        <v>0</v>
      </c>
      <c r="N343" s="31">
        <f t="shared" si="47"/>
        <v>0</v>
      </c>
      <c r="O343" s="31">
        <f t="shared" si="47"/>
        <v>0</v>
      </c>
      <c r="P343" s="31">
        <f t="shared" si="47"/>
        <v>0</v>
      </c>
      <c r="Q343" s="31">
        <f t="shared" si="47"/>
        <v>0</v>
      </c>
      <c r="R343" s="31">
        <f t="shared" si="47"/>
        <v>0</v>
      </c>
      <c r="S343" s="31">
        <f t="shared" si="47"/>
        <v>0</v>
      </c>
      <c r="T343" s="31">
        <f t="shared" si="47"/>
        <v>0</v>
      </c>
      <c r="U343" s="31">
        <f t="shared" si="47"/>
        <v>0</v>
      </c>
      <c r="V343" s="31">
        <f t="shared" si="47"/>
        <v>0</v>
      </c>
      <c r="W343" s="31">
        <f t="shared" si="47"/>
        <v>0</v>
      </c>
      <c r="X343" s="31">
        <f t="shared" si="47"/>
        <v>0</v>
      </c>
      <c r="Y343" s="59">
        <f>X343/G336*100</f>
        <v>0</v>
      </c>
    </row>
    <row r="344" spans="1:25" ht="48" outlineLevel="6" thickBot="1">
      <c r="A344" s="5" t="s">
        <v>177</v>
      </c>
      <c r="B344" s="21">
        <v>951</v>
      </c>
      <c r="C344" s="6" t="s">
        <v>81</v>
      </c>
      <c r="D344" s="6" t="s">
        <v>326</v>
      </c>
      <c r="E344" s="6" t="s">
        <v>5</v>
      </c>
      <c r="F344" s="6"/>
      <c r="G344" s="7">
        <f>G345</f>
        <v>0</v>
      </c>
      <c r="H344" s="32">
        <f aca="true" t="shared" si="48" ref="H344:X344">H345+H348</f>
        <v>0</v>
      </c>
      <c r="I344" s="32">
        <f t="shared" si="48"/>
        <v>0</v>
      </c>
      <c r="J344" s="32">
        <f t="shared" si="48"/>
        <v>0</v>
      </c>
      <c r="K344" s="32">
        <f t="shared" si="48"/>
        <v>0</v>
      </c>
      <c r="L344" s="32">
        <f t="shared" si="48"/>
        <v>0</v>
      </c>
      <c r="M344" s="32">
        <f t="shared" si="48"/>
        <v>0</v>
      </c>
      <c r="N344" s="32">
        <f t="shared" si="48"/>
        <v>0</v>
      </c>
      <c r="O344" s="32">
        <f t="shared" si="48"/>
        <v>0</v>
      </c>
      <c r="P344" s="32">
        <f t="shared" si="48"/>
        <v>0</v>
      </c>
      <c r="Q344" s="32">
        <f t="shared" si="48"/>
        <v>0</v>
      </c>
      <c r="R344" s="32">
        <f t="shared" si="48"/>
        <v>0</v>
      </c>
      <c r="S344" s="32">
        <f t="shared" si="48"/>
        <v>0</v>
      </c>
      <c r="T344" s="32">
        <f t="shared" si="48"/>
        <v>0</v>
      </c>
      <c r="U344" s="32">
        <f t="shared" si="48"/>
        <v>0</v>
      </c>
      <c r="V344" s="32">
        <f t="shared" si="48"/>
        <v>0</v>
      </c>
      <c r="W344" s="32">
        <f t="shared" si="48"/>
        <v>0</v>
      </c>
      <c r="X344" s="32">
        <f t="shared" si="48"/>
        <v>0</v>
      </c>
      <c r="Y344" s="59">
        <f>X344/G337*100</f>
        <v>0</v>
      </c>
    </row>
    <row r="345" spans="1:25" ht="18" customHeight="1" outlineLevel="6" thickBot="1">
      <c r="A345" s="88" t="s">
        <v>118</v>
      </c>
      <c r="B345" s="92">
        <v>951</v>
      </c>
      <c r="C345" s="93" t="s">
        <v>81</v>
      </c>
      <c r="D345" s="93" t="s">
        <v>326</v>
      </c>
      <c r="E345" s="93" t="s">
        <v>117</v>
      </c>
      <c r="F345" s="93"/>
      <c r="G345" s="98">
        <v>0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0</v>
      </c>
      <c r="Y345" s="59">
        <f>X345/G338*100</f>
        <v>0</v>
      </c>
    </row>
    <row r="346" spans="1:25" ht="38.25" customHeight="1" outlineLevel="6" thickBot="1">
      <c r="A346" s="108" t="s">
        <v>69</v>
      </c>
      <c r="B346" s="18">
        <v>951</v>
      </c>
      <c r="C346" s="14" t="s">
        <v>68</v>
      </c>
      <c r="D346" s="14" t="s">
        <v>262</v>
      </c>
      <c r="E346" s="14" t="s">
        <v>5</v>
      </c>
      <c r="F346" s="14"/>
      <c r="G346" s="15">
        <f>G347+G353</f>
        <v>2000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26" t="s">
        <v>41</v>
      </c>
      <c r="B347" s="18">
        <v>951</v>
      </c>
      <c r="C347" s="127" t="s">
        <v>79</v>
      </c>
      <c r="D347" s="127" t="s">
        <v>262</v>
      </c>
      <c r="E347" s="127" t="s">
        <v>5</v>
      </c>
      <c r="F347" s="127"/>
      <c r="G347" s="128">
        <f>G348</f>
        <v>2000</v>
      </c>
      <c r="H347" s="31">
        <f aca="true" t="shared" si="49" ref="H347:X347">H348</f>
        <v>0</v>
      </c>
      <c r="I347" s="31">
        <f t="shared" si="49"/>
        <v>0</v>
      </c>
      <c r="J347" s="31">
        <f t="shared" si="49"/>
        <v>0</v>
      </c>
      <c r="K347" s="31">
        <f t="shared" si="49"/>
        <v>0</v>
      </c>
      <c r="L347" s="31">
        <f t="shared" si="49"/>
        <v>0</v>
      </c>
      <c r="M347" s="31">
        <f t="shared" si="49"/>
        <v>0</v>
      </c>
      <c r="N347" s="31">
        <f t="shared" si="49"/>
        <v>0</v>
      </c>
      <c r="O347" s="31">
        <f t="shared" si="49"/>
        <v>0</v>
      </c>
      <c r="P347" s="31">
        <f t="shared" si="49"/>
        <v>0</v>
      </c>
      <c r="Q347" s="31">
        <f t="shared" si="49"/>
        <v>0</v>
      </c>
      <c r="R347" s="31">
        <f t="shared" si="49"/>
        <v>0</v>
      </c>
      <c r="S347" s="31">
        <f t="shared" si="49"/>
        <v>0</v>
      </c>
      <c r="T347" s="31">
        <f t="shared" si="49"/>
        <v>0</v>
      </c>
      <c r="U347" s="31">
        <f t="shared" si="49"/>
        <v>0</v>
      </c>
      <c r="V347" s="31">
        <f t="shared" si="49"/>
        <v>0</v>
      </c>
      <c r="W347" s="31">
        <f t="shared" si="49"/>
        <v>0</v>
      </c>
      <c r="X347" s="31">
        <f t="shared" si="49"/>
        <v>0</v>
      </c>
      <c r="Y347" s="59">
        <f>X347/G341*100</f>
        <v>0</v>
      </c>
    </row>
    <row r="348" spans="1:25" ht="32.25" outlineLevel="6" thickBot="1">
      <c r="A348" s="112" t="s">
        <v>135</v>
      </c>
      <c r="B348" s="19">
        <v>951</v>
      </c>
      <c r="C348" s="11" t="s">
        <v>79</v>
      </c>
      <c r="D348" s="11" t="s">
        <v>263</v>
      </c>
      <c r="E348" s="11" t="s">
        <v>5</v>
      </c>
      <c r="F348" s="11"/>
      <c r="G348" s="12">
        <f>G349</f>
        <v>2000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>
        <v>0</v>
      </c>
      <c r="Y348" s="59" t="e">
        <f>X348/G342*100</f>
        <v>#DIV/0!</v>
      </c>
    </row>
    <row r="349" spans="1:25" ht="32.25" outlineLevel="6" thickBot="1">
      <c r="A349" s="112" t="s">
        <v>136</v>
      </c>
      <c r="B349" s="19">
        <v>951</v>
      </c>
      <c r="C349" s="9" t="s">
        <v>79</v>
      </c>
      <c r="D349" s="9" t="s">
        <v>264</v>
      </c>
      <c r="E349" s="9" t="s">
        <v>5</v>
      </c>
      <c r="F349" s="9"/>
      <c r="G349" s="10">
        <f>G350</f>
        <v>2000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5.25" customHeight="1" outlineLevel="6" thickBot="1">
      <c r="A350" s="114" t="s">
        <v>178</v>
      </c>
      <c r="B350" s="90">
        <v>951</v>
      </c>
      <c r="C350" s="91" t="s">
        <v>79</v>
      </c>
      <c r="D350" s="91" t="s">
        <v>327</v>
      </c>
      <c r="E350" s="91" t="s">
        <v>5</v>
      </c>
      <c r="F350" s="91"/>
      <c r="G350" s="16">
        <f>G351</f>
        <v>2000</v>
      </c>
      <c r="H350" s="29">
        <f aca="true" t="shared" si="50" ref="H350:X350">H351+H356</f>
        <v>0</v>
      </c>
      <c r="I350" s="29">
        <f t="shared" si="50"/>
        <v>0</v>
      </c>
      <c r="J350" s="29">
        <f t="shared" si="50"/>
        <v>0</v>
      </c>
      <c r="K350" s="29">
        <f t="shared" si="50"/>
        <v>0</v>
      </c>
      <c r="L350" s="29">
        <f t="shared" si="50"/>
        <v>0</v>
      </c>
      <c r="M350" s="29">
        <f t="shared" si="50"/>
        <v>0</v>
      </c>
      <c r="N350" s="29">
        <f t="shared" si="50"/>
        <v>0</v>
      </c>
      <c r="O350" s="29">
        <f t="shared" si="50"/>
        <v>0</v>
      </c>
      <c r="P350" s="29">
        <f t="shared" si="50"/>
        <v>0</v>
      </c>
      <c r="Q350" s="29">
        <f t="shared" si="50"/>
        <v>0</v>
      </c>
      <c r="R350" s="29">
        <f t="shared" si="50"/>
        <v>0</v>
      </c>
      <c r="S350" s="29">
        <f t="shared" si="50"/>
        <v>0</v>
      </c>
      <c r="T350" s="29">
        <f t="shared" si="50"/>
        <v>0</v>
      </c>
      <c r="U350" s="29">
        <f t="shared" si="50"/>
        <v>0</v>
      </c>
      <c r="V350" s="29">
        <f t="shared" si="50"/>
        <v>0</v>
      </c>
      <c r="W350" s="29">
        <f t="shared" si="50"/>
        <v>0</v>
      </c>
      <c r="X350" s="73">
        <f t="shared" si="50"/>
        <v>1410.7881399999999</v>
      </c>
      <c r="Y350" s="59" t="e">
        <f>X350/G344*100</f>
        <v>#DIV/0!</v>
      </c>
    </row>
    <row r="351" spans="1:25" ht="16.5" outlineLevel="6" thickBot="1">
      <c r="A351" s="5" t="s">
        <v>120</v>
      </c>
      <c r="B351" s="21">
        <v>951</v>
      </c>
      <c r="C351" s="6" t="s">
        <v>79</v>
      </c>
      <c r="D351" s="6" t="s">
        <v>327</v>
      </c>
      <c r="E351" s="6" t="s">
        <v>119</v>
      </c>
      <c r="F351" s="6"/>
      <c r="G351" s="7">
        <f>G352</f>
        <v>2000</v>
      </c>
      <c r="H351" s="31">
        <f aca="true" t="shared" si="51" ref="H351:X351">H352</f>
        <v>0</v>
      </c>
      <c r="I351" s="31">
        <f t="shared" si="51"/>
        <v>0</v>
      </c>
      <c r="J351" s="31">
        <f t="shared" si="51"/>
        <v>0</v>
      </c>
      <c r="K351" s="31">
        <f t="shared" si="51"/>
        <v>0</v>
      </c>
      <c r="L351" s="31">
        <f t="shared" si="51"/>
        <v>0</v>
      </c>
      <c r="M351" s="31">
        <f t="shared" si="51"/>
        <v>0</v>
      </c>
      <c r="N351" s="31">
        <f t="shared" si="51"/>
        <v>0</v>
      </c>
      <c r="O351" s="31">
        <f t="shared" si="51"/>
        <v>0</v>
      </c>
      <c r="P351" s="31">
        <f t="shared" si="51"/>
        <v>0</v>
      </c>
      <c r="Q351" s="31">
        <f t="shared" si="51"/>
        <v>0</v>
      </c>
      <c r="R351" s="31">
        <f t="shared" si="51"/>
        <v>0</v>
      </c>
      <c r="S351" s="31">
        <f t="shared" si="51"/>
        <v>0</v>
      </c>
      <c r="T351" s="31">
        <f t="shared" si="51"/>
        <v>0</v>
      </c>
      <c r="U351" s="31">
        <f t="shared" si="51"/>
        <v>0</v>
      </c>
      <c r="V351" s="31">
        <f t="shared" si="51"/>
        <v>0</v>
      </c>
      <c r="W351" s="31">
        <f t="shared" si="51"/>
        <v>0</v>
      </c>
      <c r="X351" s="69">
        <f t="shared" si="51"/>
        <v>1362.07314</v>
      </c>
      <c r="Y351" s="59" t="e">
        <f>X351/G345*100</f>
        <v>#DIV/0!</v>
      </c>
    </row>
    <row r="352" spans="1:25" ht="19.5" customHeight="1" outlineLevel="6" thickBot="1">
      <c r="A352" s="99" t="s">
        <v>207</v>
      </c>
      <c r="B352" s="92">
        <v>951</v>
      </c>
      <c r="C352" s="93" t="s">
        <v>79</v>
      </c>
      <c r="D352" s="93" t="s">
        <v>327</v>
      </c>
      <c r="E352" s="93" t="s">
        <v>89</v>
      </c>
      <c r="F352" s="93"/>
      <c r="G352" s="98">
        <v>2000</v>
      </c>
      <c r="H352" s="32">
        <f aca="true" t="shared" si="52" ref="H352:X352">H353</f>
        <v>0</v>
      </c>
      <c r="I352" s="32">
        <f t="shared" si="52"/>
        <v>0</v>
      </c>
      <c r="J352" s="32">
        <f t="shared" si="52"/>
        <v>0</v>
      </c>
      <c r="K352" s="32">
        <f t="shared" si="52"/>
        <v>0</v>
      </c>
      <c r="L352" s="32">
        <f t="shared" si="52"/>
        <v>0</v>
      </c>
      <c r="M352" s="32">
        <f t="shared" si="52"/>
        <v>0</v>
      </c>
      <c r="N352" s="32">
        <f t="shared" si="52"/>
        <v>0</v>
      </c>
      <c r="O352" s="32">
        <f t="shared" si="52"/>
        <v>0</v>
      </c>
      <c r="P352" s="32">
        <f t="shared" si="52"/>
        <v>0</v>
      </c>
      <c r="Q352" s="32">
        <f t="shared" si="52"/>
        <v>0</v>
      </c>
      <c r="R352" s="32">
        <f t="shared" si="52"/>
        <v>0</v>
      </c>
      <c r="S352" s="32">
        <f t="shared" si="52"/>
        <v>0</v>
      </c>
      <c r="T352" s="32">
        <f t="shared" si="52"/>
        <v>0</v>
      </c>
      <c r="U352" s="32">
        <f t="shared" si="52"/>
        <v>0</v>
      </c>
      <c r="V352" s="32">
        <f t="shared" si="52"/>
        <v>0</v>
      </c>
      <c r="W352" s="32">
        <f t="shared" si="52"/>
        <v>0</v>
      </c>
      <c r="X352" s="70">
        <f t="shared" si="52"/>
        <v>1362.07314</v>
      </c>
      <c r="Y352" s="59">
        <f>X352/G346*100</f>
        <v>68.103657</v>
      </c>
    </row>
    <row r="353" spans="1:25" ht="16.5" outlineLevel="6" thickBot="1">
      <c r="A353" s="124" t="s">
        <v>70</v>
      </c>
      <c r="B353" s="18">
        <v>951</v>
      </c>
      <c r="C353" s="39" t="s">
        <v>71</v>
      </c>
      <c r="D353" s="39" t="s">
        <v>262</v>
      </c>
      <c r="E353" s="39" t="s">
        <v>5</v>
      </c>
      <c r="F353" s="39"/>
      <c r="G353" s="119">
        <f>G354</f>
        <v>0</v>
      </c>
      <c r="H353" s="34">
        <f aca="true" t="shared" si="53" ref="H353:X353">H355</f>
        <v>0</v>
      </c>
      <c r="I353" s="34">
        <f t="shared" si="53"/>
        <v>0</v>
      </c>
      <c r="J353" s="34">
        <f t="shared" si="53"/>
        <v>0</v>
      </c>
      <c r="K353" s="34">
        <f t="shared" si="53"/>
        <v>0</v>
      </c>
      <c r="L353" s="34">
        <f t="shared" si="53"/>
        <v>0</v>
      </c>
      <c r="M353" s="34">
        <f t="shared" si="53"/>
        <v>0</v>
      </c>
      <c r="N353" s="34">
        <f t="shared" si="53"/>
        <v>0</v>
      </c>
      <c r="O353" s="34">
        <f t="shared" si="53"/>
        <v>0</v>
      </c>
      <c r="P353" s="34">
        <f t="shared" si="53"/>
        <v>0</v>
      </c>
      <c r="Q353" s="34">
        <f t="shared" si="53"/>
        <v>0</v>
      </c>
      <c r="R353" s="34">
        <f t="shared" si="53"/>
        <v>0</v>
      </c>
      <c r="S353" s="34">
        <f t="shared" si="53"/>
        <v>0</v>
      </c>
      <c r="T353" s="34">
        <f t="shared" si="53"/>
        <v>0</v>
      </c>
      <c r="U353" s="34">
        <f t="shared" si="53"/>
        <v>0</v>
      </c>
      <c r="V353" s="34">
        <f t="shared" si="53"/>
        <v>0</v>
      </c>
      <c r="W353" s="34">
        <f t="shared" si="53"/>
        <v>0</v>
      </c>
      <c r="X353" s="64">
        <f t="shared" si="53"/>
        <v>1362.07314</v>
      </c>
      <c r="Y353" s="59">
        <f>X353/G347*100</f>
        <v>68.103657</v>
      </c>
    </row>
    <row r="354" spans="1:25" ht="32.25" outlineLevel="6" thickBot="1">
      <c r="A354" s="112" t="s">
        <v>135</v>
      </c>
      <c r="B354" s="19">
        <v>951</v>
      </c>
      <c r="C354" s="11" t="s">
        <v>71</v>
      </c>
      <c r="D354" s="11" t="s">
        <v>263</v>
      </c>
      <c r="E354" s="11" t="s">
        <v>5</v>
      </c>
      <c r="F354" s="11"/>
      <c r="G354" s="12">
        <f>G355</f>
        <v>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1"/>
      <c r="Y354" s="59"/>
    </row>
    <row r="355" spans="1:25" ht="32.25" outlineLevel="6" thickBot="1">
      <c r="A355" s="112" t="s">
        <v>136</v>
      </c>
      <c r="B355" s="19">
        <v>951</v>
      </c>
      <c r="C355" s="11" t="s">
        <v>71</v>
      </c>
      <c r="D355" s="11" t="s">
        <v>264</v>
      </c>
      <c r="E355" s="11" t="s">
        <v>5</v>
      </c>
      <c r="F355" s="11"/>
      <c r="G355" s="12">
        <f>G356</f>
        <v>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1362.07314</v>
      </c>
      <c r="Y355" s="59">
        <f>X355/G349*100</f>
        <v>68.103657</v>
      </c>
    </row>
    <row r="356" spans="1:25" ht="48" outlineLevel="6" thickBot="1">
      <c r="A356" s="94" t="s">
        <v>179</v>
      </c>
      <c r="B356" s="90">
        <v>951</v>
      </c>
      <c r="C356" s="91" t="s">
        <v>71</v>
      </c>
      <c r="D356" s="91" t="s">
        <v>328</v>
      </c>
      <c r="E356" s="91" t="s">
        <v>5</v>
      </c>
      <c r="F356" s="91"/>
      <c r="G356" s="16">
        <f>G357</f>
        <v>0</v>
      </c>
      <c r="H356" s="31">
        <f aca="true" t="shared" si="54" ref="H356:X358">H357</f>
        <v>0</v>
      </c>
      <c r="I356" s="31">
        <f t="shared" si="54"/>
        <v>0</v>
      </c>
      <c r="J356" s="31">
        <f t="shared" si="54"/>
        <v>0</v>
      </c>
      <c r="K356" s="31">
        <f t="shared" si="54"/>
        <v>0</v>
      </c>
      <c r="L356" s="31">
        <f t="shared" si="54"/>
        <v>0</v>
      </c>
      <c r="M356" s="31">
        <f t="shared" si="54"/>
        <v>0</v>
      </c>
      <c r="N356" s="31">
        <f t="shared" si="54"/>
        <v>0</v>
      </c>
      <c r="O356" s="31">
        <f t="shared" si="54"/>
        <v>0</v>
      </c>
      <c r="P356" s="31">
        <f t="shared" si="54"/>
        <v>0</v>
      </c>
      <c r="Q356" s="31">
        <f t="shared" si="54"/>
        <v>0</v>
      </c>
      <c r="R356" s="31">
        <f t="shared" si="54"/>
        <v>0</v>
      </c>
      <c r="S356" s="31">
        <f t="shared" si="54"/>
        <v>0</v>
      </c>
      <c r="T356" s="31">
        <f t="shared" si="54"/>
        <v>0</v>
      </c>
      <c r="U356" s="31">
        <f t="shared" si="54"/>
        <v>0</v>
      </c>
      <c r="V356" s="31">
        <f t="shared" si="54"/>
        <v>0</v>
      </c>
      <c r="W356" s="31">
        <f t="shared" si="54"/>
        <v>0</v>
      </c>
      <c r="X356" s="66">
        <f t="shared" si="54"/>
        <v>48.715</v>
      </c>
      <c r="Y356" s="59">
        <f>X356/G350*100</f>
        <v>2.43575</v>
      </c>
    </row>
    <row r="357" spans="1:25" ht="21" customHeight="1" outlineLevel="6" thickBot="1">
      <c r="A357" s="5" t="s">
        <v>100</v>
      </c>
      <c r="B357" s="21">
        <v>951</v>
      </c>
      <c r="C357" s="6" t="s">
        <v>71</v>
      </c>
      <c r="D357" s="6" t="s">
        <v>328</v>
      </c>
      <c r="E357" s="6" t="s">
        <v>95</v>
      </c>
      <c r="F357" s="6"/>
      <c r="G357" s="7">
        <f>G358</f>
        <v>0</v>
      </c>
      <c r="H357" s="32">
        <f t="shared" si="54"/>
        <v>0</v>
      </c>
      <c r="I357" s="32">
        <f t="shared" si="54"/>
        <v>0</v>
      </c>
      <c r="J357" s="32">
        <f t="shared" si="54"/>
        <v>0</v>
      </c>
      <c r="K357" s="32">
        <f t="shared" si="54"/>
        <v>0</v>
      </c>
      <c r="L357" s="32">
        <f t="shared" si="54"/>
        <v>0</v>
      </c>
      <c r="M357" s="32">
        <f t="shared" si="54"/>
        <v>0</v>
      </c>
      <c r="N357" s="32">
        <f t="shared" si="54"/>
        <v>0</v>
      </c>
      <c r="O357" s="32">
        <f t="shared" si="54"/>
        <v>0</v>
      </c>
      <c r="P357" s="32">
        <f t="shared" si="54"/>
        <v>0</v>
      </c>
      <c r="Q357" s="32">
        <f t="shared" si="54"/>
        <v>0</v>
      </c>
      <c r="R357" s="32">
        <f t="shared" si="54"/>
        <v>0</v>
      </c>
      <c r="S357" s="32">
        <f t="shared" si="54"/>
        <v>0</v>
      </c>
      <c r="T357" s="32">
        <f t="shared" si="54"/>
        <v>0</v>
      </c>
      <c r="U357" s="32">
        <f t="shared" si="54"/>
        <v>0</v>
      </c>
      <c r="V357" s="32">
        <f t="shared" si="54"/>
        <v>0</v>
      </c>
      <c r="W357" s="32">
        <f t="shared" si="54"/>
        <v>0</v>
      </c>
      <c r="X357" s="67">
        <f>X358</f>
        <v>48.715</v>
      </c>
      <c r="Y357" s="59">
        <f>X357/G351*100</f>
        <v>2.43575</v>
      </c>
    </row>
    <row r="358" spans="1:25" ht="32.25" outlineLevel="6" thickBot="1">
      <c r="A358" s="88" t="s">
        <v>101</v>
      </c>
      <c r="B358" s="92">
        <v>951</v>
      </c>
      <c r="C358" s="93" t="s">
        <v>71</v>
      </c>
      <c r="D358" s="93" t="s">
        <v>328</v>
      </c>
      <c r="E358" s="93" t="s">
        <v>96</v>
      </c>
      <c r="F358" s="93"/>
      <c r="G358" s="98">
        <v>0</v>
      </c>
      <c r="H358" s="34">
        <f t="shared" si="54"/>
        <v>0</v>
      </c>
      <c r="I358" s="34">
        <f t="shared" si="54"/>
        <v>0</v>
      </c>
      <c r="J358" s="34">
        <f t="shared" si="54"/>
        <v>0</v>
      </c>
      <c r="K358" s="34">
        <f t="shared" si="54"/>
        <v>0</v>
      </c>
      <c r="L358" s="34">
        <f t="shared" si="54"/>
        <v>0</v>
      </c>
      <c r="M358" s="34">
        <f t="shared" si="54"/>
        <v>0</v>
      </c>
      <c r="N358" s="34">
        <f t="shared" si="54"/>
        <v>0</v>
      </c>
      <c r="O358" s="34">
        <f t="shared" si="54"/>
        <v>0</v>
      </c>
      <c r="P358" s="34">
        <f t="shared" si="54"/>
        <v>0</v>
      </c>
      <c r="Q358" s="34">
        <f t="shared" si="54"/>
        <v>0</v>
      </c>
      <c r="R358" s="34">
        <f t="shared" si="54"/>
        <v>0</v>
      </c>
      <c r="S358" s="34">
        <f t="shared" si="54"/>
        <v>0</v>
      </c>
      <c r="T358" s="34">
        <f t="shared" si="54"/>
        <v>0</v>
      </c>
      <c r="U358" s="34">
        <f t="shared" si="54"/>
        <v>0</v>
      </c>
      <c r="V358" s="34">
        <f t="shared" si="54"/>
        <v>0</v>
      </c>
      <c r="W358" s="34">
        <f t="shared" si="54"/>
        <v>0</v>
      </c>
      <c r="X358" s="68">
        <f>X359</f>
        <v>48.715</v>
      </c>
      <c r="Y358" s="59">
        <f>X358/G352*100</f>
        <v>2.43575</v>
      </c>
    </row>
    <row r="359" spans="1:25" ht="32.25" outlineLevel="6" thickBot="1">
      <c r="A359" s="108" t="s">
        <v>78</v>
      </c>
      <c r="B359" s="18">
        <v>951</v>
      </c>
      <c r="C359" s="14" t="s">
        <v>65</v>
      </c>
      <c r="D359" s="14" t="s">
        <v>262</v>
      </c>
      <c r="E359" s="14" t="s">
        <v>5</v>
      </c>
      <c r="F359" s="14"/>
      <c r="G359" s="15">
        <f>G360</f>
        <v>100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48.715</v>
      </c>
      <c r="Y359" s="59" t="e">
        <f>X359/G353*100</f>
        <v>#DIV/0!</v>
      </c>
    </row>
    <row r="360" spans="1:25" ht="16.5" outlineLevel="6" thickBot="1">
      <c r="A360" s="8" t="s">
        <v>180</v>
      </c>
      <c r="B360" s="19">
        <v>951</v>
      </c>
      <c r="C360" s="9" t="s">
        <v>66</v>
      </c>
      <c r="D360" s="9" t="s">
        <v>262</v>
      </c>
      <c r="E360" s="9" t="s">
        <v>5</v>
      </c>
      <c r="F360" s="9"/>
      <c r="G360" s="10">
        <f>G361</f>
        <v>100</v>
      </c>
      <c r="H360" s="101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5"/>
      <c r="Y360" s="59"/>
    </row>
    <row r="361" spans="1:25" ht="32.25" outlineLevel="6" thickBot="1">
      <c r="A361" s="112" t="s">
        <v>135</v>
      </c>
      <c r="B361" s="19">
        <v>951</v>
      </c>
      <c r="C361" s="9" t="s">
        <v>66</v>
      </c>
      <c r="D361" s="9" t="s">
        <v>263</v>
      </c>
      <c r="E361" s="9" t="s">
        <v>5</v>
      </c>
      <c r="F361" s="9"/>
      <c r="G361" s="10">
        <f>G362</f>
        <v>100</v>
      </c>
      <c r="H361" s="29">
        <f aca="true" t="shared" si="55" ref="H361:X364">H362</f>
        <v>0</v>
      </c>
      <c r="I361" s="29">
        <f t="shared" si="55"/>
        <v>0</v>
      </c>
      <c r="J361" s="29">
        <f t="shared" si="55"/>
        <v>0</v>
      </c>
      <c r="K361" s="29">
        <f t="shared" si="55"/>
        <v>0</v>
      </c>
      <c r="L361" s="29">
        <f t="shared" si="55"/>
        <v>0</v>
      </c>
      <c r="M361" s="29">
        <f t="shared" si="55"/>
        <v>0</v>
      </c>
      <c r="N361" s="29">
        <f t="shared" si="55"/>
        <v>0</v>
      </c>
      <c r="O361" s="29">
        <f t="shared" si="55"/>
        <v>0</v>
      </c>
      <c r="P361" s="29">
        <f t="shared" si="55"/>
        <v>0</v>
      </c>
      <c r="Q361" s="29">
        <f t="shared" si="55"/>
        <v>0</v>
      </c>
      <c r="R361" s="29">
        <f t="shared" si="55"/>
        <v>0</v>
      </c>
      <c r="S361" s="29">
        <f t="shared" si="55"/>
        <v>0</v>
      </c>
      <c r="T361" s="29">
        <f t="shared" si="55"/>
        <v>0</v>
      </c>
      <c r="U361" s="29">
        <f t="shared" si="55"/>
        <v>0</v>
      </c>
      <c r="V361" s="29">
        <f t="shared" si="55"/>
        <v>0</v>
      </c>
      <c r="W361" s="29">
        <f t="shared" si="55"/>
        <v>0</v>
      </c>
      <c r="X361" s="73">
        <f t="shared" si="55"/>
        <v>0</v>
      </c>
      <c r="Y361" s="59" t="e">
        <f aca="true" t="shared" si="56" ref="Y361:Y369">X361/G355*100</f>
        <v>#DIV/0!</v>
      </c>
    </row>
    <row r="362" spans="1:25" ht="32.25" outlineLevel="6" thickBot="1">
      <c r="A362" s="112" t="s">
        <v>136</v>
      </c>
      <c r="B362" s="19">
        <v>951</v>
      </c>
      <c r="C362" s="11" t="s">
        <v>66</v>
      </c>
      <c r="D362" s="11" t="s">
        <v>264</v>
      </c>
      <c r="E362" s="11" t="s">
        <v>5</v>
      </c>
      <c r="F362" s="11"/>
      <c r="G362" s="12">
        <f>G363</f>
        <v>100</v>
      </c>
      <c r="H362" s="31">
        <f t="shared" si="55"/>
        <v>0</v>
      </c>
      <c r="I362" s="31">
        <f t="shared" si="55"/>
        <v>0</v>
      </c>
      <c r="J362" s="31">
        <f t="shared" si="55"/>
        <v>0</v>
      </c>
      <c r="K362" s="31">
        <f t="shared" si="55"/>
        <v>0</v>
      </c>
      <c r="L362" s="31">
        <f t="shared" si="55"/>
        <v>0</v>
      </c>
      <c r="M362" s="31">
        <f t="shared" si="55"/>
        <v>0</v>
      </c>
      <c r="N362" s="31">
        <f t="shared" si="55"/>
        <v>0</v>
      </c>
      <c r="O362" s="31">
        <f t="shared" si="55"/>
        <v>0</v>
      </c>
      <c r="P362" s="31">
        <f t="shared" si="55"/>
        <v>0</v>
      </c>
      <c r="Q362" s="31">
        <f t="shared" si="55"/>
        <v>0</v>
      </c>
      <c r="R362" s="31">
        <f t="shared" si="55"/>
        <v>0</v>
      </c>
      <c r="S362" s="31">
        <f t="shared" si="55"/>
        <v>0</v>
      </c>
      <c r="T362" s="31">
        <f t="shared" si="55"/>
        <v>0</v>
      </c>
      <c r="U362" s="31">
        <f t="shared" si="55"/>
        <v>0</v>
      </c>
      <c r="V362" s="31">
        <f t="shared" si="55"/>
        <v>0</v>
      </c>
      <c r="W362" s="31">
        <f t="shared" si="55"/>
        <v>0</v>
      </c>
      <c r="X362" s="66">
        <f t="shared" si="55"/>
        <v>0</v>
      </c>
      <c r="Y362" s="59" t="e">
        <f t="shared" si="56"/>
        <v>#DIV/0!</v>
      </c>
    </row>
    <row r="363" spans="1:25" ht="32.25" outlineLevel="6" thickBot="1">
      <c r="A363" s="94" t="s">
        <v>181</v>
      </c>
      <c r="B363" s="90">
        <v>951</v>
      </c>
      <c r="C363" s="91" t="s">
        <v>66</v>
      </c>
      <c r="D363" s="91" t="s">
        <v>329</v>
      </c>
      <c r="E363" s="91" t="s">
        <v>5</v>
      </c>
      <c r="F363" s="91"/>
      <c r="G363" s="16">
        <f>G364</f>
        <v>100</v>
      </c>
      <c r="H363" s="32">
        <f t="shared" si="55"/>
        <v>0</v>
      </c>
      <c r="I363" s="32">
        <f t="shared" si="55"/>
        <v>0</v>
      </c>
      <c r="J363" s="32">
        <f t="shared" si="55"/>
        <v>0</v>
      </c>
      <c r="K363" s="32">
        <f t="shared" si="55"/>
        <v>0</v>
      </c>
      <c r="L363" s="32">
        <f t="shared" si="55"/>
        <v>0</v>
      </c>
      <c r="M363" s="32">
        <f t="shared" si="55"/>
        <v>0</v>
      </c>
      <c r="N363" s="32">
        <f t="shared" si="55"/>
        <v>0</v>
      </c>
      <c r="O363" s="32">
        <f t="shared" si="55"/>
        <v>0</v>
      </c>
      <c r="P363" s="32">
        <f t="shared" si="55"/>
        <v>0</v>
      </c>
      <c r="Q363" s="32">
        <f t="shared" si="55"/>
        <v>0</v>
      </c>
      <c r="R363" s="32">
        <f t="shared" si="55"/>
        <v>0</v>
      </c>
      <c r="S363" s="32">
        <f t="shared" si="55"/>
        <v>0</v>
      </c>
      <c r="T363" s="32">
        <f t="shared" si="55"/>
        <v>0</v>
      </c>
      <c r="U363" s="32">
        <f t="shared" si="55"/>
        <v>0</v>
      </c>
      <c r="V363" s="32">
        <f t="shared" si="55"/>
        <v>0</v>
      </c>
      <c r="W363" s="32">
        <f t="shared" si="55"/>
        <v>0</v>
      </c>
      <c r="X363" s="67">
        <f t="shared" si="55"/>
        <v>0</v>
      </c>
      <c r="Y363" s="59" t="e">
        <f t="shared" si="56"/>
        <v>#DIV/0!</v>
      </c>
    </row>
    <row r="364" spans="1:25" ht="16.5" outlineLevel="6" thickBot="1">
      <c r="A364" s="5" t="s">
        <v>128</v>
      </c>
      <c r="B364" s="21">
        <v>951</v>
      </c>
      <c r="C364" s="6" t="s">
        <v>66</v>
      </c>
      <c r="D364" s="6" t="s">
        <v>329</v>
      </c>
      <c r="E364" s="6" t="s">
        <v>224</v>
      </c>
      <c r="F364" s="6"/>
      <c r="G364" s="7">
        <v>100</v>
      </c>
      <c r="H364" s="34">
        <f t="shared" si="55"/>
        <v>0</v>
      </c>
      <c r="I364" s="34">
        <f t="shared" si="55"/>
        <v>0</v>
      </c>
      <c r="J364" s="34">
        <f t="shared" si="55"/>
        <v>0</v>
      </c>
      <c r="K364" s="34">
        <f t="shared" si="55"/>
        <v>0</v>
      </c>
      <c r="L364" s="34">
        <f t="shared" si="55"/>
        <v>0</v>
      </c>
      <c r="M364" s="34">
        <f t="shared" si="55"/>
        <v>0</v>
      </c>
      <c r="N364" s="34">
        <f t="shared" si="55"/>
        <v>0</v>
      </c>
      <c r="O364" s="34">
        <f t="shared" si="55"/>
        <v>0</v>
      </c>
      <c r="P364" s="34">
        <f t="shared" si="55"/>
        <v>0</v>
      </c>
      <c r="Q364" s="34">
        <f t="shared" si="55"/>
        <v>0</v>
      </c>
      <c r="R364" s="34">
        <f t="shared" si="55"/>
        <v>0</v>
      </c>
      <c r="S364" s="34">
        <f t="shared" si="55"/>
        <v>0</v>
      </c>
      <c r="T364" s="34">
        <f t="shared" si="55"/>
        <v>0</v>
      </c>
      <c r="U364" s="34">
        <f t="shared" si="55"/>
        <v>0</v>
      </c>
      <c r="V364" s="34">
        <f t="shared" si="55"/>
        <v>0</v>
      </c>
      <c r="W364" s="34">
        <f t="shared" si="55"/>
        <v>0</v>
      </c>
      <c r="X364" s="68">
        <f t="shared" si="55"/>
        <v>0</v>
      </c>
      <c r="Y364" s="59" t="e">
        <f t="shared" si="56"/>
        <v>#DIV/0!</v>
      </c>
    </row>
    <row r="365" spans="1:25" ht="63.75" outlineLevel="6" thickBot="1">
      <c r="A365" s="108" t="s">
        <v>73</v>
      </c>
      <c r="B365" s="18">
        <v>951</v>
      </c>
      <c r="C365" s="14" t="s">
        <v>74</v>
      </c>
      <c r="D365" s="14" t="s">
        <v>262</v>
      </c>
      <c r="E365" s="14" t="s">
        <v>5</v>
      </c>
      <c r="F365" s="14"/>
      <c r="G365" s="142">
        <f aca="true" t="shared" si="57" ref="G365:G370">G366</f>
        <v>20000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5">
        <v>0</v>
      </c>
      <c r="Y365" s="59">
        <f t="shared" si="56"/>
        <v>0</v>
      </c>
    </row>
    <row r="366" spans="1:25" ht="48" outlineLevel="6" thickBot="1">
      <c r="A366" s="112" t="s">
        <v>76</v>
      </c>
      <c r="B366" s="19">
        <v>951</v>
      </c>
      <c r="C366" s="9" t="s">
        <v>75</v>
      </c>
      <c r="D366" s="9" t="s">
        <v>262</v>
      </c>
      <c r="E366" s="9" t="s">
        <v>5</v>
      </c>
      <c r="F366" s="9"/>
      <c r="G366" s="143">
        <f t="shared" si="57"/>
        <v>20000</v>
      </c>
      <c r="H366" s="29" t="e">
        <f aca="true" t="shared" si="58" ref="H366:X368">H367</f>
        <v>#REF!</v>
      </c>
      <c r="I366" s="29" t="e">
        <f t="shared" si="58"/>
        <v>#REF!</v>
      </c>
      <c r="J366" s="29" t="e">
        <f t="shared" si="58"/>
        <v>#REF!</v>
      </c>
      <c r="K366" s="29" t="e">
        <f t="shared" si="58"/>
        <v>#REF!</v>
      </c>
      <c r="L366" s="29" t="e">
        <f t="shared" si="58"/>
        <v>#REF!</v>
      </c>
      <c r="M366" s="29" t="e">
        <f t="shared" si="58"/>
        <v>#REF!</v>
      </c>
      <c r="N366" s="29" t="e">
        <f t="shared" si="58"/>
        <v>#REF!</v>
      </c>
      <c r="O366" s="29" t="e">
        <f t="shared" si="58"/>
        <v>#REF!</v>
      </c>
      <c r="P366" s="29" t="e">
        <f t="shared" si="58"/>
        <v>#REF!</v>
      </c>
      <c r="Q366" s="29" t="e">
        <f t="shared" si="58"/>
        <v>#REF!</v>
      </c>
      <c r="R366" s="29" t="e">
        <f t="shared" si="58"/>
        <v>#REF!</v>
      </c>
      <c r="S366" s="29" t="e">
        <f t="shared" si="58"/>
        <v>#REF!</v>
      </c>
      <c r="T366" s="29" t="e">
        <f t="shared" si="58"/>
        <v>#REF!</v>
      </c>
      <c r="U366" s="29" t="e">
        <f t="shared" si="58"/>
        <v>#REF!</v>
      </c>
      <c r="V366" s="29" t="e">
        <f t="shared" si="58"/>
        <v>#REF!</v>
      </c>
      <c r="W366" s="29" t="e">
        <f t="shared" si="58"/>
        <v>#REF!</v>
      </c>
      <c r="X366" s="73" t="e">
        <f t="shared" si="58"/>
        <v>#REF!</v>
      </c>
      <c r="Y366" s="59" t="e">
        <f t="shared" si="56"/>
        <v>#REF!</v>
      </c>
    </row>
    <row r="367" spans="1:25" ht="32.25" outlineLevel="6" thickBot="1">
      <c r="A367" s="112" t="s">
        <v>135</v>
      </c>
      <c r="B367" s="19">
        <v>951</v>
      </c>
      <c r="C367" s="9" t="s">
        <v>75</v>
      </c>
      <c r="D367" s="9" t="s">
        <v>263</v>
      </c>
      <c r="E367" s="9" t="s">
        <v>5</v>
      </c>
      <c r="F367" s="9"/>
      <c r="G367" s="143">
        <f t="shared" si="57"/>
        <v>20000</v>
      </c>
      <c r="H367" s="31" t="e">
        <f t="shared" si="58"/>
        <v>#REF!</v>
      </c>
      <c r="I367" s="31" t="e">
        <f t="shared" si="58"/>
        <v>#REF!</v>
      </c>
      <c r="J367" s="31" t="e">
        <f t="shared" si="58"/>
        <v>#REF!</v>
      </c>
      <c r="K367" s="31" t="e">
        <f t="shared" si="58"/>
        <v>#REF!</v>
      </c>
      <c r="L367" s="31" t="e">
        <f t="shared" si="58"/>
        <v>#REF!</v>
      </c>
      <c r="M367" s="31" t="e">
        <f t="shared" si="58"/>
        <v>#REF!</v>
      </c>
      <c r="N367" s="31" t="e">
        <f t="shared" si="58"/>
        <v>#REF!</v>
      </c>
      <c r="O367" s="31" t="e">
        <f t="shared" si="58"/>
        <v>#REF!</v>
      </c>
      <c r="P367" s="31" t="e">
        <f t="shared" si="58"/>
        <v>#REF!</v>
      </c>
      <c r="Q367" s="31" t="e">
        <f t="shared" si="58"/>
        <v>#REF!</v>
      </c>
      <c r="R367" s="31" t="e">
        <f t="shared" si="58"/>
        <v>#REF!</v>
      </c>
      <c r="S367" s="31" t="e">
        <f t="shared" si="58"/>
        <v>#REF!</v>
      </c>
      <c r="T367" s="31" t="e">
        <f t="shared" si="58"/>
        <v>#REF!</v>
      </c>
      <c r="U367" s="31" t="e">
        <f t="shared" si="58"/>
        <v>#REF!</v>
      </c>
      <c r="V367" s="31" t="e">
        <f t="shared" si="58"/>
        <v>#REF!</v>
      </c>
      <c r="W367" s="31" t="e">
        <f t="shared" si="58"/>
        <v>#REF!</v>
      </c>
      <c r="X367" s="66" t="e">
        <f t="shared" si="58"/>
        <v>#REF!</v>
      </c>
      <c r="Y367" s="59" t="e">
        <f t="shared" si="56"/>
        <v>#REF!</v>
      </c>
    </row>
    <row r="368" spans="1:25" ht="32.25" outlineLevel="6" thickBot="1">
      <c r="A368" s="112" t="s">
        <v>136</v>
      </c>
      <c r="B368" s="19">
        <v>951</v>
      </c>
      <c r="C368" s="11" t="s">
        <v>75</v>
      </c>
      <c r="D368" s="11" t="s">
        <v>264</v>
      </c>
      <c r="E368" s="11" t="s">
        <v>5</v>
      </c>
      <c r="F368" s="11"/>
      <c r="G368" s="146">
        <f>G369+G372</f>
        <v>20000</v>
      </c>
      <c r="H368" s="32" t="e">
        <f t="shared" si="58"/>
        <v>#REF!</v>
      </c>
      <c r="I368" s="32" t="e">
        <f t="shared" si="58"/>
        <v>#REF!</v>
      </c>
      <c r="J368" s="32" t="e">
        <f t="shared" si="58"/>
        <v>#REF!</v>
      </c>
      <c r="K368" s="32" t="e">
        <f t="shared" si="58"/>
        <v>#REF!</v>
      </c>
      <c r="L368" s="32" t="e">
        <f t="shared" si="58"/>
        <v>#REF!</v>
      </c>
      <c r="M368" s="32" t="e">
        <f t="shared" si="58"/>
        <v>#REF!</v>
      </c>
      <c r="N368" s="32" t="e">
        <f t="shared" si="58"/>
        <v>#REF!</v>
      </c>
      <c r="O368" s="32" t="e">
        <f t="shared" si="58"/>
        <v>#REF!</v>
      </c>
      <c r="P368" s="32" t="e">
        <f t="shared" si="58"/>
        <v>#REF!</v>
      </c>
      <c r="Q368" s="32" t="e">
        <f t="shared" si="58"/>
        <v>#REF!</v>
      </c>
      <c r="R368" s="32" t="e">
        <f t="shared" si="58"/>
        <v>#REF!</v>
      </c>
      <c r="S368" s="32" t="e">
        <f t="shared" si="58"/>
        <v>#REF!</v>
      </c>
      <c r="T368" s="32" t="e">
        <f t="shared" si="58"/>
        <v>#REF!</v>
      </c>
      <c r="U368" s="32" t="e">
        <f t="shared" si="58"/>
        <v>#REF!</v>
      </c>
      <c r="V368" s="32" t="e">
        <f t="shared" si="58"/>
        <v>#REF!</v>
      </c>
      <c r="W368" s="32" t="e">
        <f t="shared" si="58"/>
        <v>#REF!</v>
      </c>
      <c r="X368" s="67" t="e">
        <f t="shared" si="58"/>
        <v>#REF!</v>
      </c>
      <c r="Y368" s="59" t="e">
        <f t="shared" si="56"/>
        <v>#REF!</v>
      </c>
    </row>
    <row r="369" spans="1:25" ht="48" outlineLevel="6" thickBot="1">
      <c r="A369" s="5" t="s">
        <v>182</v>
      </c>
      <c r="B369" s="21">
        <v>951</v>
      </c>
      <c r="C369" s="6" t="s">
        <v>75</v>
      </c>
      <c r="D369" s="6" t="s">
        <v>330</v>
      </c>
      <c r="E369" s="6" t="s">
        <v>5</v>
      </c>
      <c r="F369" s="6"/>
      <c r="G369" s="149">
        <f t="shared" si="57"/>
        <v>1941.866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8" t="e">
        <f>#REF!</f>
        <v>#REF!</v>
      </c>
      <c r="Y369" s="59" t="e">
        <f t="shared" si="56"/>
        <v>#REF!</v>
      </c>
    </row>
    <row r="370" spans="1:25" ht="16.5" outlineLevel="6" thickBot="1">
      <c r="A370" s="5" t="s">
        <v>131</v>
      </c>
      <c r="B370" s="21">
        <v>951</v>
      </c>
      <c r="C370" s="6" t="s">
        <v>75</v>
      </c>
      <c r="D370" s="6" t="s">
        <v>330</v>
      </c>
      <c r="E370" s="6" t="s">
        <v>129</v>
      </c>
      <c r="F370" s="6"/>
      <c r="G370" s="149">
        <f t="shared" si="57"/>
        <v>1941.866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16.5" outlineLevel="6" thickBot="1">
      <c r="A371" s="88" t="s">
        <v>132</v>
      </c>
      <c r="B371" s="92">
        <v>951</v>
      </c>
      <c r="C371" s="93" t="s">
        <v>75</v>
      </c>
      <c r="D371" s="93" t="s">
        <v>330</v>
      </c>
      <c r="E371" s="93" t="s">
        <v>130</v>
      </c>
      <c r="F371" s="93"/>
      <c r="G371" s="144">
        <v>1941.866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48" outlineLevel="6" thickBot="1">
      <c r="A372" s="5" t="s">
        <v>415</v>
      </c>
      <c r="B372" s="21">
        <v>951</v>
      </c>
      <c r="C372" s="6" t="s">
        <v>75</v>
      </c>
      <c r="D372" s="6" t="s">
        <v>409</v>
      </c>
      <c r="E372" s="6" t="s">
        <v>5</v>
      </c>
      <c r="F372" s="6"/>
      <c r="G372" s="149">
        <f>G373</f>
        <v>18058.134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16.5" outlineLevel="6" thickBot="1">
      <c r="A373" s="5" t="s">
        <v>131</v>
      </c>
      <c r="B373" s="21">
        <v>951</v>
      </c>
      <c r="C373" s="6" t="s">
        <v>75</v>
      </c>
      <c r="D373" s="6" t="s">
        <v>409</v>
      </c>
      <c r="E373" s="6" t="s">
        <v>129</v>
      </c>
      <c r="F373" s="6"/>
      <c r="G373" s="149">
        <f>G374</f>
        <v>18058.134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88" t="s">
        <v>132</v>
      </c>
      <c r="B374" s="92">
        <v>951</v>
      </c>
      <c r="C374" s="93" t="s">
        <v>75</v>
      </c>
      <c r="D374" s="93" t="s">
        <v>409</v>
      </c>
      <c r="E374" s="93" t="s">
        <v>130</v>
      </c>
      <c r="F374" s="93"/>
      <c r="G374" s="144">
        <v>18058.134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51"/>
      <c r="B375" s="52"/>
      <c r="C375" s="52"/>
      <c r="D375" s="52"/>
      <c r="E375" s="52"/>
      <c r="F375" s="52"/>
      <c r="G375" s="53"/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43.5" outlineLevel="6" thickBot="1">
      <c r="A376" s="103" t="s">
        <v>63</v>
      </c>
      <c r="B376" s="104" t="s">
        <v>62</v>
      </c>
      <c r="C376" s="104" t="s">
        <v>61</v>
      </c>
      <c r="D376" s="104" t="s">
        <v>262</v>
      </c>
      <c r="E376" s="104" t="s">
        <v>5</v>
      </c>
      <c r="F376" s="105"/>
      <c r="G376" s="166">
        <f>G377+G479</f>
        <v>449075.78799999994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9.5" outlineLevel="6" thickBot="1">
      <c r="A377" s="108" t="s">
        <v>47</v>
      </c>
      <c r="B377" s="18">
        <v>953</v>
      </c>
      <c r="C377" s="14" t="s">
        <v>46</v>
      </c>
      <c r="D377" s="14" t="s">
        <v>262</v>
      </c>
      <c r="E377" s="14" t="s">
        <v>5</v>
      </c>
      <c r="F377" s="14"/>
      <c r="G377" s="167">
        <f>G378+G402+G433+G444+G461</f>
        <v>444869.78799999994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9.5" outlineLevel="6" thickBot="1">
      <c r="A378" s="108" t="s">
        <v>133</v>
      </c>
      <c r="B378" s="18">
        <v>953</v>
      </c>
      <c r="C378" s="14" t="s">
        <v>18</v>
      </c>
      <c r="D378" s="14" t="s">
        <v>262</v>
      </c>
      <c r="E378" s="14" t="s">
        <v>5</v>
      </c>
      <c r="F378" s="14"/>
      <c r="G378" s="167">
        <f>G383+G379</f>
        <v>99241.588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32.25" outlineLevel="6" thickBot="1">
      <c r="A379" s="112" t="s">
        <v>135</v>
      </c>
      <c r="B379" s="19">
        <v>953</v>
      </c>
      <c r="C379" s="9" t="s">
        <v>18</v>
      </c>
      <c r="D379" s="9" t="s">
        <v>263</v>
      </c>
      <c r="E379" s="9" t="s">
        <v>5</v>
      </c>
      <c r="F379" s="9"/>
      <c r="G379" s="159">
        <f>G380</f>
        <v>1204.588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18.75" customHeight="1" outlineLevel="6" thickBot="1">
      <c r="A380" s="112" t="s">
        <v>136</v>
      </c>
      <c r="B380" s="19">
        <v>953</v>
      </c>
      <c r="C380" s="9" t="s">
        <v>18</v>
      </c>
      <c r="D380" s="9" t="s">
        <v>264</v>
      </c>
      <c r="E380" s="9" t="s">
        <v>5</v>
      </c>
      <c r="F380" s="9"/>
      <c r="G380" s="159">
        <f>G381</f>
        <v>1204.588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32.25" outlineLevel="6" thickBot="1">
      <c r="A381" s="94" t="s">
        <v>394</v>
      </c>
      <c r="B381" s="90">
        <v>953</v>
      </c>
      <c r="C381" s="91" t="s">
        <v>18</v>
      </c>
      <c r="D381" s="91" t="s">
        <v>413</v>
      </c>
      <c r="E381" s="91" t="s">
        <v>5</v>
      </c>
      <c r="F381" s="91"/>
      <c r="G381" s="161">
        <f>G382</f>
        <v>1204.588</v>
      </c>
      <c r="H381" s="2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43"/>
      <c r="X381" s="74"/>
      <c r="Y381" s="59">
        <v>0</v>
      </c>
    </row>
    <row r="382" spans="1:25" ht="16.5" outlineLevel="6" thickBot="1">
      <c r="A382" s="5" t="s">
        <v>87</v>
      </c>
      <c r="B382" s="21">
        <v>953</v>
      </c>
      <c r="C382" s="6" t="s">
        <v>18</v>
      </c>
      <c r="D382" s="6" t="s">
        <v>413</v>
      </c>
      <c r="E382" s="6" t="s">
        <v>88</v>
      </c>
      <c r="F382" s="6"/>
      <c r="G382" s="162">
        <v>1204.588</v>
      </c>
      <c r="H382" s="28" t="e">
        <f>H383+#REF!</f>
        <v>#REF!</v>
      </c>
      <c r="I382" s="28" t="e">
        <f>I383+#REF!</f>
        <v>#REF!</v>
      </c>
      <c r="J382" s="28" t="e">
        <f>J383+#REF!</f>
        <v>#REF!</v>
      </c>
      <c r="K382" s="28" t="e">
        <f>K383+#REF!</f>
        <v>#REF!</v>
      </c>
      <c r="L382" s="28" t="e">
        <f>L383+#REF!</f>
        <v>#REF!</v>
      </c>
      <c r="M382" s="28" t="e">
        <f>M383+#REF!</f>
        <v>#REF!</v>
      </c>
      <c r="N382" s="28" t="e">
        <f>N383+#REF!</f>
        <v>#REF!</v>
      </c>
      <c r="O382" s="28" t="e">
        <f>O383+#REF!</f>
        <v>#REF!</v>
      </c>
      <c r="P382" s="28" t="e">
        <f>P383+#REF!</f>
        <v>#REF!</v>
      </c>
      <c r="Q382" s="28" t="e">
        <f>Q383+#REF!</f>
        <v>#REF!</v>
      </c>
      <c r="R382" s="28" t="e">
        <f>R383+#REF!</f>
        <v>#REF!</v>
      </c>
      <c r="S382" s="28" t="e">
        <f>S383+#REF!</f>
        <v>#REF!</v>
      </c>
      <c r="T382" s="28" t="e">
        <f>T383+#REF!</f>
        <v>#REF!</v>
      </c>
      <c r="U382" s="28" t="e">
        <f>U383+#REF!</f>
        <v>#REF!</v>
      </c>
      <c r="V382" s="28" t="e">
        <f>V383+#REF!</f>
        <v>#REF!</v>
      </c>
      <c r="W382" s="28" t="e">
        <f>W383+#REF!</f>
        <v>#REF!</v>
      </c>
      <c r="X382" s="60" t="e">
        <f>X383+#REF!</f>
        <v>#REF!</v>
      </c>
      <c r="Y382" s="59" t="e">
        <f>X382/G376*100</f>
        <v>#REF!</v>
      </c>
    </row>
    <row r="383" spans="1:25" ht="19.5" outlineLevel="6" thickBot="1">
      <c r="A383" s="80" t="s">
        <v>240</v>
      </c>
      <c r="B383" s="19">
        <v>953</v>
      </c>
      <c r="C383" s="9" t="s">
        <v>18</v>
      </c>
      <c r="D383" s="9" t="s">
        <v>331</v>
      </c>
      <c r="E383" s="9" t="s">
        <v>5</v>
      </c>
      <c r="F383" s="9"/>
      <c r="G383" s="159">
        <f>G384+G394+G398</f>
        <v>98037</v>
      </c>
      <c r="H383" s="29" t="e">
        <f>H389+H394+#REF!+H476</f>
        <v>#REF!</v>
      </c>
      <c r="I383" s="29" t="e">
        <f>I389+I394+#REF!+I476</f>
        <v>#REF!</v>
      </c>
      <c r="J383" s="29" t="e">
        <f>J389+J394+#REF!+J476</f>
        <v>#REF!</v>
      </c>
      <c r="K383" s="29" t="e">
        <f>K389+K394+#REF!+K476</f>
        <v>#REF!</v>
      </c>
      <c r="L383" s="29" t="e">
        <f>L389+L394+#REF!+L476</f>
        <v>#REF!</v>
      </c>
      <c r="M383" s="29" t="e">
        <f>M389+M394+#REF!+M476</f>
        <v>#REF!</v>
      </c>
      <c r="N383" s="29" t="e">
        <f>N389+N394+#REF!+N476</f>
        <v>#REF!</v>
      </c>
      <c r="O383" s="29" t="e">
        <f>O389+O394+#REF!+O476</f>
        <v>#REF!</v>
      </c>
      <c r="P383" s="29" t="e">
        <f>P389+P394+#REF!+P476</f>
        <v>#REF!</v>
      </c>
      <c r="Q383" s="29" t="e">
        <f>Q389+Q394+#REF!+Q476</f>
        <v>#REF!</v>
      </c>
      <c r="R383" s="29" t="e">
        <f>R389+R394+#REF!+R476</f>
        <v>#REF!</v>
      </c>
      <c r="S383" s="29" t="e">
        <f>S389+S394+#REF!+S476</f>
        <v>#REF!</v>
      </c>
      <c r="T383" s="29" t="e">
        <f>T389+T394+#REF!+T476</f>
        <v>#REF!</v>
      </c>
      <c r="U383" s="29" t="e">
        <f>U389+U394+#REF!+U476</f>
        <v>#REF!</v>
      </c>
      <c r="V383" s="29" t="e">
        <f>V389+V394+#REF!+V476</f>
        <v>#REF!</v>
      </c>
      <c r="W383" s="29" t="e">
        <f>W389+W394+#REF!+W476</f>
        <v>#REF!</v>
      </c>
      <c r="X383" s="29" t="e">
        <f>X389+X394+#REF!+X476</f>
        <v>#REF!</v>
      </c>
      <c r="Y383" s="59" t="e">
        <f>X383/G377*100</f>
        <v>#REF!</v>
      </c>
    </row>
    <row r="384" spans="1:25" ht="19.5" outlineLevel="6" thickBot="1">
      <c r="A384" s="80" t="s">
        <v>183</v>
      </c>
      <c r="B384" s="19">
        <v>953</v>
      </c>
      <c r="C384" s="11" t="s">
        <v>18</v>
      </c>
      <c r="D384" s="11" t="s">
        <v>332</v>
      </c>
      <c r="E384" s="11" t="s">
        <v>5</v>
      </c>
      <c r="F384" s="11"/>
      <c r="G384" s="160">
        <f>G385+G388+G391</f>
        <v>98037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32.25" outlineLevel="6" thickBot="1">
      <c r="A385" s="94" t="s">
        <v>159</v>
      </c>
      <c r="B385" s="90">
        <v>953</v>
      </c>
      <c r="C385" s="91" t="s">
        <v>18</v>
      </c>
      <c r="D385" s="91" t="s">
        <v>333</v>
      </c>
      <c r="E385" s="91" t="s">
        <v>5</v>
      </c>
      <c r="F385" s="91"/>
      <c r="G385" s="161">
        <f>G386</f>
        <v>32000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19.5" outlineLevel="6" thickBot="1">
      <c r="A386" s="5" t="s">
        <v>120</v>
      </c>
      <c r="B386" s="21">
        <v>953</v>
      </c>
      <c r="C386" s="6" t="s">
        <v>18</v>
      </c>
      <c r="D386" s="6" t="s">
        <v>333</v>
      </c>
      <c r="E386" s="6" t="s">
        <v>119</v>
      </c>
      <c r="F386" s="6"/>
      <c r="G386" s="162">
        <f>G387</f>
        <v>32000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48" outlineLevel="6" thickBot="1">
      <c r="A387" s="99" t="s">
        <v>207</v>
      </c>
      <c r="B387" s="92">
        <v>953</v>
      </c>
      <c r="C387" s="93" t="s">
        <v>18</v>
      </c>
      <c r="D387" s="93" t="s">
        <v>333</v>
      </c>
      <c r="E387" s="93" t="s">
        <v>89</v>
      </c>
      <c r="F387" s="93"/>
      <c r="G387" s="163">
        <v>32000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</row>
    <row r="388" spans="1:25" ht="63.75" outlineLevel="6" thickBot="1">
      <c r="A388" s="114" t="s">
        <v>184</v>
      </c>
      <c r="B388" s="90">
        <v>953</v>
      </c>
      <c r="C388" s="91" t="s">
        <v>18</v>
      </c>
      <c r="D388" s="91" t="s">
        <v>334</v>
      </c>
      <c r="E388" s="91" t="s">
        <v>5</v>
      </c>
      <c r="F388" s="91"/>
      <c r="G388" s="161">
        <f>G389</f>
        <v>66037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</row>
    <row r="389" spans="1:25" ht="16.5" outlineLevel="6" thickBot="1">
      <c r="A389" s="5" t="s">
        <v>120</v>
      </c>
      <c r="B389" s="21">
        <v>953</v>
      </c>
      <c r="C389" s="6" t="s">
        <v>18</v>
      </c>
      <c r="D389" s="6" t="s">
        <v>334</v>
      </c>
      <c r="E389" s="6" t="s">
        <v>119</v>
      </c>
      <c r="F389" s="6"/>
      <c r="G389" s="162">
        <f>G390</f>
        <v>66037</v>
      </c>
      <c r="H389" s="32">
        <f aca="true" t="shared" si="59" ref="H389:X389">H390</f>
        <v>0</v>
      </c>
      <c r="I389" s="32">
        <f t="shared" si="59"/>
        <v>0</v>
      </c>
      <c r="J389" s="32">
        <f t="shared" si="59"/>
        <v>0</v>
      </c>
      <c r="K389" s="32">
        <f t="shared" si="59"/>
        <v>0</v>
      </c>
      <c r="L389" s="32">
        <f t="shared" si="59"/>
        <v>0</v>
      </c>
      <c r="M389" s="32">
        <f t="shared" si="59"/>
        <v>0</v>
      </c>
      <c r="N389" s="32">
        <f t="shared" si="59"/>
        <v>0</v>
      </c>
      <c r="O389" s="32">
        <f t="shared" si="59"/>
        <v>0</v>
      </c>
      <c r="P389" s="32">
        <f t="shared" si="59"/>
        <v>0</v>
      </c>
      <c r="Q389" s="32">
        <f t="shared" si="59"/>
        <v>0</v>
      </c>
      <c r="R389" s="32">
        <f t="shared" si="59"/>
        <v>0</v>
      </c>
      <c r="S389" s="32">
        <f t="shared" si="59"/>
        <v>0</v>
      </c>
      <c r="T389" s="32">
        <f t="shared" si="59"/>
        <v>0</v>
      </c>
      <c r="U389" s="32">
        <f t="shared" si="59"/>
        <v>0</v>
      </c>
      <c r="V389" s="32">
        <f t="shared" si="59"/>
        <v>0</v>
      </c>
      <c r="W389" s="32">
        <f t="shared" si="59"/>
        <v>0</v>
      </c>
      <c r="X389" s="67">
        <f t="shared" si="59"/>
        <v>34477.81647</v>
      </c>
      <c r="Y389" s="59">
        <f>X389/G383*100</f>
        <v>35.16816759998776</v>
      </c>
    </row>
    <row r="390" spans="1:25" ht="48" outlineLevel="6" thickBot="1">
      <c r="A390" s="99" t="s">
        <v>207</v>
      </c>
      <c r="B390" s="92">
        <v>953</v>
      </c>
      <c r="C390" s="93" t="s">
        <v>18</v>
      </c>
      <c r="D390" s="93" t="s">
        <v>334</v>
      </c>
      <c r="E390" s="93" t="s">
        <v>89</v>
      </c>
      <c r="F390" s="93"/>
      <c r="G390" s="163">
        <v>66037</v>
      </c>
      <c r="H390" s="34">
        <f aca="true" t="shared" si="60" ref="H390:X390">H392</f>
        <v>0</v>
      </c>
      <c r="I390" s="34">
        <f t="shared" si="60"/>
        <v>0</v>
      </c>
      <c r="J390" s="34">
        <f t="shared" si="60"/>
        <v>0</v>
      </c>
      <c r="K390" s="34">
        <f t="shared" si="60"/>
        <v>0</v>
      </c>
      <c r="L390" s="34">
        <f t="shared" si="60"/>
        <v>0</v>
      </c>
      <c r="M390" s="34">
        <f t="shared" si="60"/>
        <v>0</v>
      </c>
      <c r="N390" s="34">
        <f t="shared" si="60"/>
        <v>0</v>
      </c>
      <c r="O390" s="34">
        <f t="shared" si="60"/>
        <v>0</v>
      </c>
      <c r="P390" s="34">
        <f t="shared" si="60"/>
        <v>0</v>
      </c>
      <c r="Q390" s="34">
        <f t="shared" si="60"/>
        <v>0</v>
      </c>
      <c r="R390" s="34">
        <f t="shared" si="60"/>
        <v>0</v>
      </c>
      <c r="S390" s="34">
        <f t="shared" si="60"/>
        <v>0</v>
      </c>
      <c r="T390" s="34">
        <f t="shared" si="60"/>
        <v>0</v>
      </c>
      <c r="U390" s="34">
        <f t="shared" si="60"/>
        <v>0</v>
      </c>
      <c r="V390" s="34">
        <f t="shared" si="60"/>
        <v>0</v>
      </c>
      <c r="W390" s="34">
        <f t="shared" si="60"/>
        <v>0</v>
      </c>
      <c r="X390" s="68">
        <f t="shared" si="60"/>
        <v>34477.81647</v>
      </c>
      <c r="Y390" s="59">
        <f>X390/G384*100</f>
        <v>35.16816759998776</v>
      </c>
    </row>
    <row r="391" spans="1:25" ht="32.25" outlineLevel="6" thickBot="1">
      <c r="A391" s="125" t="s">
        <v>185</v>
      </c>
      <c r="B391" s="132">
        <v>953</v>
      </c>
      <c r="C391" s="91" t="s">
        <v>18</v>
      </c>
      <c r="D391" s="91" t="s">
        <v>335</v>
      </c>
      <c r="E391" s="91" t="s">
        <v>5</v>
      </c>
      <c r="F391" s="91"/>
      <c r="G391" s="161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6.5" outlineLevel="6" thickBot="1">
      <c r="A392" s="5" t="s">
        <v>120</v>
      </c>
      <c r="B392" s="21">
        <v>953</v>
      </c>
      <c r="C392" s="6" t="s">
        <v>18</v>
      </c>
      <c r="D392" s="6" t="s">
        <v>335</v>
      </c>
      <c r="E392" s="6" t="s">
        <v>119</v>
      </c>
      <c r="F392" s="6"/>
      <c r="G392" s="162">
        <f>G393</f>
        <v>0</v>
      </c>
      <c r="H392" s="2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4"/>
      <c r="X392" s="65">
        <v>34477.81647</v>
      </c>
      <c r="Y392" s="59">
        <f>X392/G386*100</f>
        <v>107.74317646875001</v>
      </c>
    </row>
    <row r="393" spans="1:25" ht="16.5" outlineLevel="6" thickBot="1">
      <c r="A393" s="96" t="s">
        <v>87</v>
      </c>
      <c r="B393" s="134">
        <v>953</v>
      </c>
      <c r="C393" s="93" t="s">
        <v>18</v>
      </c>
      <c r="D393" s="93" t="s">
        <v>335</v>
      </c>
      <c r="E393" s="93" t="s">
        <v>88</v>
      </c>
      <c r="F393" s="93"/>
      <c r="G393" s="163"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32.25" outlineLevel="6" thickBot="1">
      <c r="A394" s="135" t="s">
        <v>241</v>
      </c>
      <c r="B394" s="139">
        <v>953</v>
      </c>
      <c r="C394" s="9" t="s">
        <v>18</v>
      </c>
      <c r="D394" s="9" t="s">
        <v>336</v>
      </c>
      <c r="E394" s="9" t="s">
        <v>5</v>
      </c>
      <c r="F394" s="9"/>
      <c r="G394" s="152">
        <f>G395</f>
        <v>0</v>
      </c>
      <c r="H394" s="31" t="e">
        <f>H395+#REF!+H417+H412</f>
        <v>#REF!</v>
      </c>
      <c r="I394" s="31" t="e">
        <f>I395+#REF!+I417+I412</f>
        <v>#REF!</v>
      </c>
      <c r="J394" s="31" t="e">
        <f>J395+#REF!+J417+J412</f>
        <v>#REF!</v>
      </c>
      <c r="K394" s="31" t="e">
        <f>K395+#REF!+K417+K412</f>
        <v>#REF!</v>
      </c>
      <c r="L394" s="31" t="e">
        <f>L395+#REF!+L417+L412</f>
        <v>#REF!</v>
      </c>
      <c r="M394" s="31" t="e">
        <f>M395+#REF!+M417+M412</f>
        <v>#REF!</v>
      </c>
      <c r="N394" s="31" t="e">
        <f>N395+#REF!+N417+N412</f>
        <v>#REF!</v>
      </c>
      <c r="O394" s="31" t="e">
        <f>O395+#REF!+O417+O412</f>
        <v>#REF!</v>
      </c>
      <c r="P394" s="31" t="e">
        <f>P395+#REF!+P417+P412</f>
        <v>#REF!</v>
      </c>
      <c r="Q394" s="31" t="e">
        <f>Q395+#REF!+Q417+Q412</f>
        <v>#REF!</v>
      </c>
      <c r="R394" s="31" t="e">
        <f>R395+#REF!+R417+R412</f>
        <v>#REF!</v>
      </c>
      <c r="S394" s="31" t="e">
        <f>S395+#REF!+S417+S412</f>
        <v>#REF!</v>
      </c>
      <c r="T394" s="31" t="e">
        <f>T395+#REF!+T417+T412</f>
        <v>#REF!</v>
      </c>
      <c r="U394" s="31" t="e">
        <f>U395+#REF!+U417+U412</f>
        <v>#REF!</v>
      </c>
      <c r="V394" s="31" t="e">
        <f>V395+#REF!+V417+V412</f>
        <v>#REF!</v>
      </c>
      <c r="W394" s="31" t="e">
        <f>W395+#REF!+W417+W412</f>
        <v>#REF!</v>
      </c>
      <c r="X394" s="31" t="e">
        <f>X395+#REF!+X417+X412</f>
        <v>#REF!</v>
      </c>
      <c r="Y394" s="59" t="e">
        <f>X394/G388*100</f>
        <v>#REF!</v>
      </c>
    </row>
    <row r="395" spans="1:25" ht="32.25" outlineLevel="6" thickBot="1">
      <c r="A395" s="125" t="s">
        <v>186</v>
      </c>
      <c r="B395" s="132">
        <v>953</v>
      </c>
      <c r="C395" s="91" t="s">
        <v>18</v>
      </c>
      <c r="D395" s="91" t="s">
        <v>337</v>
      </c>
      <c r="E395" s="91" t="s">
        <v>5</v>
      </c>
      <c r="F395" s="91"/>
      <c r="G395" s="153">
        <f>G396</f>
        <v>0</v>
      </c>
      <c r="H395" s="32">
        <f aca="true" t="shared" si="61" ref="H395:X395">H396</f>
        <v>0</v>
      </c>
      <c r="I395" s="32">
        <f t="shared" si="61"/>
        <v>0</v>
      </c>
      <c r="J395" s="32">
        <f t="shared" si="61"/>
        <v>0</v>
      </c>
      <c r="K395" s="32">
        <f t="shared" si="61"/>
        <v>0</v>
      </c>
      <c r="L395" s="32">
        <f t="shared" si="61"/>
        <v>0</v>
      </c>
      <c r="M395" s="32">
        <f t="shared" si="61"/>
        <v>0</v>
      </c>
      <c r="N395" s="32">
        <f t="shared" si="61"/>
        <v>0</v>
      </c>
      <c r="O395" s="32">
        <f t="shared" si="61"/>
        <v>0</v>
      </c>
      <c r="P395" s="32">
        <f t="shared" si="61"/>
        <v>0</v>
      </c>
      <c r="Q395" s="32">
        <f t="shared" si="61"/>
        <v>0</v>
      </c>
      <c r="R395" s="32">
        <f t="shared" si="61"/>
        <v>0</v>
      </c>
      <c r="S395" s="32">
        <f t="shared" si="61"/>
        <v>0</v>
      </c>
      <c r="T395" s="32">
        <f t="shared" si="61"/>
        <v>0</v>
      </c>
      <c r="U395" s="32">
        <f t="shared" si="61"/>
        <v>0</v>
      </c>
      <c r="V395" s="32">
        <f t="shared" si="61"/>
        <v>0</v>
      </c>
      <c r="W395" s="32">
        <f t="shared" si="61"/>
        <v>0</v>
      </c>
      <c r="X395" s="70">
        <f t="shared" si="61"/>
        <v>48148.89725</v>
      </c>
      <c r="Y395" s="59">
        <f>X395/G389*100</f>
        <v>72.91199971228252</v>
      </c>
    </row>
    <row r="396" spans="1:25" ht="16.5" outlineLevel="6" thickBot="1">
      <c r="A396" s="5" t="s">
        <v>120</v>
      </c>
      <c r="B396" s="21">
        <v>953</v>
      </c>
      <c r="C396" s="6" t="s">
        <v>18</v>
      </c>
      <c r="D396" s="6" t="s">
        <v>337</v>
      </c>
      <c r="E396" s="6" t="s">
        <v>119</v>
      </c>
      <c r="F396" s="6"/>
      <c r="G396" s="154">
        <f>G397</f>
        <v>0</v>
      </c>
      <c r="H396" s="34">
        <f aca="true" t="shared" si="62" ref="H396:X396">H407</f>
        <v>0</v>
      </c>
      <c r="I396" s="34">
        <f t="shared" si="62"/>
        <v>0</v>
      </c>
      <c r="J396" s="34">
        <f t="shared" si="62"/>
        <v>0</v>
      </c>
      <c r="K396" s="34">
        <f t="shared" si="62"/>
        <v>0</v>
      </c>
      <c r="L396" s="34">
        <f t="shared" si="62"/>
        <v>0</v>
      </c>
      <c r="M396" s="34">
        <f t="shared" si="62"/>
        <v>0</v>
      </c>
      <c r="N396" s="34">
        <f t="shared" si="62"/>
        <v>0</v>
      </c>
      <c r="O396" s="34">
        <f t="shared" si="62"/>
        <v>0</v>
      </c>
      <c r="P396" s="34">
        <f t="shared" si="62"/>
        <v>0</v>
      </c>
      <c r="Q396" s="34">
        <f t="shared" si="62"/>
        <v>0</v>
      </c>
      <c r="R396" s="34">
        <f t="shared" si="62"/>
        <v>0</v>
      </c>
      <c r="S396" s="34">
        <f t="shared" si="62"/>
        <v>0</v>
      </c>
      <c r="T396" s="34">
        <f t="shared" si="62"/>
        <v>0</v>
      </c>
      <c r="U396" s="34">
        <f t="shared" si="62"/>
        <v>0</v>
      </c>
      <c r="V396" s="34">
        <f t="shared" si="62"/>
        <v>0</v>
      </c>
      <c r="W396" s="34">
        <f t="shared" si="62"/>
        <v>0</v>
      </c>
      <c r="X396" s="68">
        <f t="shared" si="62"/>
        <v>48148.89725</v>
      </c>
      <c r="Y396" s="59">
        <f>X396/G390*100</f>
        <v>72.91199971228252</v>
      </c>
    </row>
    <row r="397" spans="1:25" ht="16.5" outlineLevel="6" thickBot="1">
      <c r="A397" s="96" t="s">
        <v>87</v>
      </c>
      <c r="B397" s="134">
        <v>953</v>
      </c>
      <c r="C397" s="93" t="s">
        <v>18</v>
      </c>
      <c r="D397" s="93" t="s">
        <v>337</v>
      </c>
      <c r="E397" s="93" t="s">
        <v>88</v>
      </c>
      <c r="F397" s="93"/>
      <c r="G397" s="155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135" t="s">
        <v>378</v>
      </c>
      <c r="B398" s="139">
        <v>953</v>
      </c>
      <c r="C398" s="9" t="s">
        <v>18</v>
      </c>
      <c r="D398" s="9" t="s">
        <v>380</v>
      </c>
      <c r="E398" s="9" t="s">
        <v>5</v>
      </c>
      <c r="F398" s="9"/>
      <c r="G398" s="143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5" customHeight="1" outlineLevel="6" thickBot="1">
      <c r="A399" s="125" t="s">
        <v>379</v>
      </c>
      <c r="B399" s="132">
        <v>953</v>
      </c>
      <c r="C399" s="91" t="s">
        <v>18</v>
      </c>
      <c r="D399" s="91" t="s">
        <v>393</v>
      </c>
      <c r="E399" s="91" t="s">
        <v>5</v>
      </c>
      <c r="F399" s="91"/>
      <c r="G399" s="145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5" t="s">
        <v>120</v>
      </c>
      <c r="B400" s="21">
        <v>953</v>
      </c>
      <c r="C400" s="6" t="s">
        <v>18</v>
      </c>
      <c r="D400" s="6" t="s">
        <v>393</v>
      </c>
      <c r="E400" s="6" t="s">
        <v>119</v>
      </c>
      <c r="F400" s="6"/>
      <c r="G400" s="149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16.5" outlineLevel="6" thickBot="1">
      <c r="A401" s="96" t="s">
        <v>87</v>
      </c>
      <c r="B401" s="134">
        <v>953</v>
      </c>
      <c r="C401" s="93" t="s">
        <v>18</v>
      </c>
      <c r="D401" s="93" t="s">
        <v>393</v>
      </c>
      <c r="E401" s="93" t="s">
        <v>88</v>
      </c>
      <c r="F401" s="93"/>
      <c r="G401" s="144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124" t="s">
        <v>39</v>
      </c>
      <c r="B402" s="18">
        <v>953</v>
      </c>
      <c r="C402" s="39" t="s">
        <v>19</v>
      </c>
      <c r="D402" s="39" t="s">
        <v>262</v>
      </c>
      <c r="E402" s="39" t="s">
        <v>5</v>
      </c>
      <c r="F402" s="39"/>
      <c r="G402" s="170">
        <f>G407+G403+G430</f>
        <v>306742.1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32.25" outlineLevel="6" thickBot="1">
      <c r="A403" s="112" t="s">
        <v>135</v>
      </c>
      <c r="B403" s="19">
        <v>953</v>
      </c>
      <c r="C403" s="9" t="s">
        <v>19</v>
      </c>
      <c r="D403" s="9" t="s">
        <v>263</v>
      </c>
      <c r="E403" s="9" t="s">
        <v>5</v>
      </c>
      <c r="F403" s="9"/>
      <c r="G403" s="159">
        <f>G404</f>
        <v>3355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32.25" outlineLevel="6" thickBot="1">
      <c r="A404" s="112" t="s">
        <v>136</v>
      </c>
      <c r="B404" s="19">
        <v>953</v>
      </c>
      <c r="C404" s="9" t="s">
        <v>19</v>
      </c>
      <c r="D404" s="9" t="s">
        <v>264</v>
      </c>
      <c r="E404" s="9" t="s">
        <v>5</v>
      </c>
      <c r="F404" s="9"/>
      <c r="G404" s="159">
        <f>G405</f>
        <v>3355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32.25" outlineLevel="6" thickBot="1">
      <c r="A405" s="94" t="s">
        <v>394</v>
      </c>
      <c r="B405" s="90">
        <v>953</v>
      </c>
      <c r="C405" s="91" t="s">
        <v>19</v>
      </c>
      <c r="D405" s="91" t="s">
        <v>395</v>
      </c>
      <c r="E405" s="91" t="s">
        <v>5</v>
      </c>
      <c r="F405" s="91"/>
      <c r="G405" s="145">
        <f>G406</f>
        <v>3355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5" t="s">
        <v>87</v>
      </c>
      <c r="B406" s="21">
        <v>953</v>
      </c>
      <c r="C406" s="6" t="s">
        <v>19</v>
      </c>
      <c r="D406" s="6" t="s">
        <v>395</v>
      </c>
      <c r="E406" s="6" t="s">
        <v>88</v>
      </c>
      <c r="F406" s="6"/>
      <c r="G406" s="149">
        <v>3355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6.5" outlineLevel="6" thickBot="1">
      <c r="A407" s="80" t="s">
        <v>240</v>
      </c>
      <c r="B407" s="19">
        <v>953</v>
      </c>
      <c r="C407" s="9" t="s">
        <v>19</v>
      </c>
      <c r="D407" s="9" t="s">
        <v>331</v>
      </c>
      <c r="E407" s="9" t="s">
        <v>5</v>
      </c>
      <c r="F407" s="9"/>
      <c r="G407" s="159">
        <f>G408</f>
        <v>303387.1</v>
      </c>
      <c r="H407" s="2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4"/>
      <c r="X407" s="65">
        <v>48148.89725</v>
      </c>
      <c r="Y407" s="59" t="e">
        <f>X407/G397*100</f>
        <v>#DIV/0!</v>
      </c>
    </row>
    <row r="408" spans="1:25" ht="16.5" outlineLevel="6" thickBot="1">
      <c r="A408" s="136" t="s">
        <v>187</v>
      </c>
      <c r="B408" s="20">
        <v>953</v>
      </c>
      <c r="C408" s="11" t="s">
        <v>19</v>
      </c>
      <c r="D408" s="11" t="s">
        <v>338</v>
      </c>
      <c r="E408" s="11" t="s">
        <v>5</v>
      </c>
      <c r="F408" s="11"/>
      <c r="G408" s="160">
        <f>G409+G412+G415+G418+G421+G424+G427</f>
        <v>303387.1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94" t="s">
        <v>159</v>
      </c>
      <c r="B409" s="90">
        <v>953</v>
      </c>
      <c r="C409" s="91" t="s">
        <v>19</v>
      </c>
      <c r="D409" s="91" t="s">
        <v>339</v>
      </c>
      <c r="E409" s="91" t="s">
        <v>5</v>
      </c>
      <c r="F409" s="91"/>
      <c r="G409" s="161">
        <f>G410</f>
        <v>62661.1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6.5" outlineLevel="6" thickBot="1">
      <c r="A410" s="5" t="s">
        <v>120</v>
      </c>
      <c r="B410" s="21">
        <v>953</v>
      </c>
      <c r="C410" s="6" t="s">
        <v>19</v>
      </c>
      <c r="D410" s="6" t="s">
        <v>339</v>
      </c>
      <c r="E410" s="6" t="s">
        <v>119</v>
      </c>
      <c r="F410" s="6"/>
      <c r="G410" s="162">
        <f>G411</f>
        <v>62661.1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X410/#REF!*100</f>
        <v>#REF!</v>
      </c>
    </row>
    <row r="411" spans="1:25" ht="48" outlineLevel="6" thickBot="1">
      <c r="A411" s="99" t="s">
        <v>207</v>
      </c>
      <c r="B411" s="92">
        <v>953</v>
      </c>
      <c r="C411" s="93" t="s">
        <v>19</v>
      </c>
      <c r="D411" s="93" t="s">
        <v>339</v>
      </c>
      <c r="E411" s="93" t="s">
        <v>89</v>
      </c>
      <c r="F411" s="93"/>
      <c r="G411" s="163">
        <v>62661.1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125" t="s">
        <v>204</v>
      </c>
      <c r="B412" s="90">
        <v>953</v>
      </c>
      <c r="C412" s="91" t="s">
        <v>19</v>
      </c>
      <c r="D412" s="91" t="s">
        <v>345</v>
      </c>
      <c r="E412" s="91" t="s">
        <v>5</v>
      </c>
      <c r="F412" s="91"/>
      <c r="G412" s="161">
        <f>G413</f>
        <v>0</v>
      </c>
      <c r="H412" s="31">
        <f aca="true" t="shared" si="63" ref="H412:X412">H413</f>
        <v>0</v>
      </c>
      <c r="I412" s="31">
        <f t="shared" si="63"/>
        <v>0</v>
      </c>
      <c r="J412" s="31">
        <f t="shared" si="63"/>
        <v>0</v>
      </c>
      <c r="K412" s="31">
        <f t="shared" si="63"/>
        <v>0</v>
      </c>
      <c r="L412" s="31">
        <f t="shared" si="63"/>
        <v>0</v>
      </c>
      <c r="M412" s="31">
        <f t="shared" si="63"/>
        <v>0</v>
      </c>
      <c r="N412" s="31">
        <f t="shared" si="63"/>
        <v>0</v>
      </c>
      <c r="O412" s="31">
        <f t="shared" si="63"/>
        <v>0</v>
      </c>
      <c r="P412" s="31">
        <f t="shared" si="63"/>
        <v>0</v>
      </c>
      <c r="Q412" s="31">
        <f t="shared" si="63"/>
        <v>0</v>
      </c>
      <c r="R412" s="31">
        <f t="shared" si="63"/>
        <v>0</v>
      </c>
      <c r="S412" s="31">
        <f t="shared" si="63"/>
        <v>0</v>
      </c>
      <c r="T412" s="31">
        <f t="shared" si="63"/>
        <v>0</v>
      </c>
      <c r="U412" s="31">
        <f t="shared" si="63"/>
        <v>0</v>
      </c>
      <c r="V412" s="31">
        <f t="shared" si="63"/>
        <v>0</v>
      </c>
      <c r="W412" s="31">
        <f t="shared" si="63"/>
        <v>0</v>
      </c>
      <c r="X412" s="31">
        <f t="shared" si="63"/>
        <v>0</v>
      </c>
      <c r="Y412" s="59">
        <v>0</v>
      </c>
    </row>
    <row r="413" spans="1:25" ht="16.5" outlineLevel="6" thickBot="1">
      <c r="A413" s="5" t="s">
        <v>120</v>
      </c>
      <c r="B413" s="21">
        <v>953</v>
      </c>
      <c r="C413" s="6" t="s">
        <v>19</v>
      </c>
      <c r="D413" s="6" t="s">
        <v>345</v>
      </c>
      <c r="E413" s="6" t="s">
        <v>119</v>
      </c>
      <c r="F413" s="6"/>
      <c r="G413" s="162">
        <f>G414</f>
        <v>0</v>
      </c>
      <c r="H413" s="34">
        <f aca="true" t="shared" si="64" ref="H413:X413">H416</f>
        <v>0</v>
      </c>
      <c r="I413" s="34">
        <f t="shared" si="64"/>
        <v>0</v>
      </c>
      <c r="J413" s="34">
        <f t="shared" si="64"/>
        <v>0</v>
      </c>
      <c r="K413" s="34">
        <f t="shared" si="64"/>
        <v>0</v>
      </c>
      <c r="L413" s="34">
        <f t="shared" si="64"/>
        <v>0</v>
      </c>
      <c r="M413" s="34">
        <f t="shared" si="64"/>
        <v>0</v>
      </c>
      <c r="N413" s="34">
        <f t="shared" si="64"/>
        <v>0</v>
      </c>
      <c r="O413" s="34">
        <f t="shared" si="64"/>
        <v>0</v>
      </c>
      <c r="P413" s="34">
        <f t="shared" si="64"/>
        <v>0</v>
      </c>
      <c r="Q413" s="34">
        <f t="shared" si="64"/>
        <v>0</v>
      </c>
      <c r="R413" s="34">
        <f t="shared" si="64"/>
        <v>0</v>
      </c>
      <c r="S413" s="34">
        <f t="shared" si="64"/>
        <v>0</v>
      </c>
      <c r="T413" s="34">
        <f t="shared" si="64"/>
        <v>0</v>
      </c>
      <c r="U413" s="34">
        <f t="shared" si="64"/>
        <v>0</v>
      </c>
      <c r="V413" s="34">
        <f t="shared" si="64"/>
        <v>0</v>
      </c>
      <c r="W413" s="34">
        <f t="shared" si="64"/>
        <v>0</v>
      </c>
      <c r="X413" s="34">
        <f t="shared" si="64"/>
        <v>0</v>
      </c>
      <c r="Y413" s="59">
        <v>0</v>
      </c>
    </row>
    <row r="414" spans="1:25" ht="16.5" outlineLevel="6" thickBot="1">
      <c r="A414" s="96" t="s">
        <v>87</v>
      </c>
      <c r="B414" s="92">
        <v>953</v>
      </c>
      <c r="C414" s="93" t="s">
        <v>19</v>
      </c>
      <c r="D414" s="93" t="s">
        <v>345</v>
      </c>
      <c r="E414" s="93" t="s">
        <v>88</v>
      </c>
      <c r="F414" s="93"/>
      <c r="G414" s="163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16.5" outlineLevel="6" thickBot="1">
      <c r="A415" s="125" t="s">
        <v>251</v>
      </c>
      <c r="B415" s="90">
        <v>953</v>
      </c>
      <c r="C415" s="91" t="s">
        <v>19</v>
      </c>
      <c r="D415" s="91" t="s">
        <v>340</v>
      </c>
      <c r="E415" s="91" t="s">
        <v>5</v>
      </c>
      <c r="F415" s="91"/>
      <c r="G415" s="153">
        <f>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120</v>
      </c>
      <c r="B416" s="21">
        <v>953</v>
      </c>
      <c r="C416" s="6" t="s">
        <v>19</v>
      </c>
      <c r="D416" s="6" t="s">
        <v>340</v>
      </c>
      <c r="E416" s="6" t="s">
        <v>119</v>
      </c>
      <c r="F416" s="6"/>
      <c r="G416" s="154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16.5" outlineLevel="6" thickBot="1">
      <c r="A417" s="96" t="s">
        <v>87</v>
      </c>
      <c r="B417" s="92">
        <v>953</v>
      </c>
      <c r="C417" s="93" t="s">
        <v>19</v>
      </c>
      <c r="D417" s="93" t="s">
        <v>340</v>
      </c>
      <c r="E417" s="93" t="s">
        <v>88</v>
      </c>
      <c r="F417" s="93"/>
      <c r="G417" s="155">
        <v>0</v>
      </c>
      <c r="H417" s="31" t="e">
        <f>#REF!+#REF!+#REF!+H439+H450+#REF!</f>
        <v>#REF!</v>
      </c>
      <c r="I417" s="31" t="e">
        <f>#REF!+#REF!+#REF!+I439+I450+#REF!</f>
        <v>#REF!</v>
      </c>
      <c r="J417" s="31" t="e">
        <f>#REF!+#REF!+#REF!+J439+J450+#REF!</f>
        <v>#REF!</v>
      </c>
      <c r="K417" s="31" t="e">
        <f>#REF!+#REF!+#REF!+K439+K450+#REF!</f>
        <v>#REF!</v>
      </c>
      <c r="L417" s="31" t="e">
        <f>#REF!+#REF!+#REF!+L439+L450+#REF!</f>
        <v>#REF!</v>
      </c>
      <c r="M417" s="31" t="e">
        <f>#REF!+#REF!+#REF!+M439+M450+#REF!</f>
        <v>#REF!</v>
      </c>
      <c r="N417" s="31" t="e">
        <f>#REF!+#REF!+#REF!+N439+N450+#REF!</f>
        <v>#REF!</v>
      </c>
      <c r="O417" s="31" t="e">
        <f>#REF!+#REF!+#REF!+O439+O450+#REF!</f>
        <v>#REF!</v>
      </c>
      <c r="P417" s="31" t="e">
        <f>#REF!+#REF!+#REF!+P439+P450+#REF!</f>
        <v>#REF!</v>
      </c>
      <c r="Q417" s="31" t="e">
        <f>#REF!+#REF!+#REF!+Q439+Q450+#REF!</f>
        <v>#REF!</v>
      </c>
      <c r="R417" s="31" t="e">
        <f>#REF!+#REF!+#REF!+R439+R450+#REF!</f>
        <v>#REF!</v>
      </c>
      <c r="S417" s="31" t="e">
        <f>#REF!+#REF!+#REF!+S439+S450+#REF!</f>
        <v>#REF!</v>
      </c>
      <c r="T417" s="31" t="e">
        <f>#REF!+#REF!+#REF!+T439+T450+#REF!</f>
        <v>#REF!</v>
      </c>
      <c r="U417" s="31" t="e">
        <f>#REF!+#REF!+#REF!+U439+U450+#REF!</f>
        <v>#REF!</v>
      </c>
      <c r="V417" s="31" t="e">
        <f>#REF!+#REF!+#REF!+V439+V450+#REF!</f>
        <v>#REF!</v>
      </c>
      <c r="W417" s="31" t="e">
        <f>#REF!+#REF!+#REF!+W439+W450+#REF!</f>
        <v>#REF!</v>
      </c>
      <c r="X417" s="69" t="e">
        <f>#REF!+#REF!+#REF!+X439+X450+#REF!</f>
        <v>#REF!</v>
      </c>
      <c r="Y417" s="59" t="e">
        <f>X417/G411*100</f>
        <v>#REF!</v>
      </c>
    </row>
    <row r="418" spans="1:25" ht="32.25" outlineLevel="6" thickBot="1">
      <c r="A418" s="137" t="s">
        <v>188</v>
      </c>
      <c r="B418" s="106">
        <v>953</v>
      </c>
      <c r="C418" s="91" t="s">
        <v>19</v>
      </c>
      <c r="D418" s="91" t="s">
        <v>341</v>
      </c>
      <c r="E418" s="91" t="s">
        <v>5</v>
      </c>
      <c r="F418" s="91"/>
      <c r="G418" s="161">
        <f>G419</f>
        <v>5575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120</v>
      </c>
      <c r="B419" s="21">
        <v>953</v>
      </c>
      <c r="C419" s="6" t="s">
        <v>19</v>
      </c>
      <c r="D419" s="6" t="s">
        <v>341</v>
      </c>
      <c r="E419" s="6" t="s">
        <v>119</v>
      </c>
      <c r="F419" s="6"/>
      <c r="G419" s="162">
        <f>G420</f>
        <v>5575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48" outlineLevel="6" thickBot="1">
      <c r="A420" s="99" t="s">
        <v>207</v>
      </c>
      <c r="B420" s="92">
        <v>953</v>
      </c>
      <c r="C420" s="93" t="s">
        <v>19</v>
      </c>
      <c r="D420" s="93" t="s">
        <v>341</v>
      </c>
      <c r="E420" s="93" t="s">
        <v>89</v>
      </c>
      <c r="F420" s="93"/>
      <c r="G420" s="163">
        <v>5575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63.75" outlineLevel="6" thickBot="1">
      <c r="A421" s="138" t="s">
        <v>189</v>
      </c>
      <c r="B421" s="140">
        <v>953</v>
      </c>
      <c r="C421" s="107" t="s">
        <v>19</v>
      </c>
      <c r="D421" s="107" t="s">
        <v>342</v>
      </c>
      <c r="E421" s="107" t="s">
        <v>5</v>
      </c>
      <c r="F421" s="107"/>
      <c r="G421" s="169">
        <f>G422</f>
        <v>234151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23.25" customHeight="1" outlineLevel="6" thickBot="1">
      <c r="A422" s="5" t="s">
        <v>120</v>
      </c>
      <c r="B422" s="21">
        <v>953</v>
      </c>
      <c r="C422" s="6" t="s">
        <v>19</v>
      </c>
      <c r="D422" s="6" t="s">
        <v>342</v>
      </c>
      <c r="E422" s="6" t="s">
        <v>119</v>
      </c>
      <c r="F422" s="6"/>
      <c r="G422" s="162">
        <f>G423</f>
        <v>234151</v>
      </c>
      <c r="H422" s="83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5"/>
      <c r="Y422" s="59"/>
    </row>
    <row r="423" spans="1:25" ht="18.75" customHeight="1" outlineLevel="6" thickBot="1">
      <c r="A423" s="99" t="s">
        <v>207</v>
      </c>
      <c r="B423" s="92">
        <v>953</v>
      </c>
      <c r="C423" s="93" t="s">
        <v>19</v>
      </c>
      <c r="D423" s="93" t="s">
        <v>342</v>
      </c>
      <c r="E423" s="93" t="s">
        <v>89</v>
      </c>
      <c r="F423" s="93"/>
      <c r="G423" s="163">
        <v>234151</v>
      </c>
      <c r="H423" s="83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5"/>
      <c r="Y423" s="59"/>
    </row>
    <row r="424" spans="1:25" ht="19.5" customHeight="1" outlineLevel="6" thickBot="1">
      <c r="A424" s="114" t="s">
        <v>396</v>
      </c>
      <c r="B424" s="90">
        <v>953</v>
      </c>
      <c r="C424" s="91" t="s">
        <v>19</v>
      </c>
      <c r="D424" s="91" t="s">
        <v>397</v>
      </c>
      <c r="E424" s="91" t="s">
        <v>5</v>
      </c>
      <c r="F424" s="91"/>
      <c r="G424" s="161">
        <f>G425</f>
        <v>0</v>
      </c>
      <c r="H424" s="83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5"/>
      <c r="Y424" s="59"/>
    </row>
    <row r="425" spans="1:25" ht="20.25" customHeight="1" outlineLevel="6" thickBot="1">
      <c r="A425" s="5" t="s">
        <v>120</v>
      </c>
      <c r="B425" s="21">
        <v>953</v>
      </c>
      <c r="C425" s="6" t="s">
        <v>19</v>
      </c>
      <c r="D425" s="6" t="s">
        <v>397</v>
      </c>
      <c r="E425" s="6" t="s">
        <v>119</v>
      </c>
      <c r="F425" s="6"/>
      <c r="G425" s="162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>
        <v>2744.868</v>
      </c>
      <c r="Y425" s="59" t="e">
        <f>X425/#REF!*100</f>
        <v>#REF!</v>
      </c>
    </row>
    <row r="426" spans="1:25" ht="16.5" outlineLevel="6" thickBot="1">
      <c r="A426" s="96" t="s">
        <v>87</v>
      </c>
      <c r="B426" s="92">
        <v>953</v>
      </c>
      <c r="C426" s="93" t="s">
        <v>19</v>
      </c>
      <c r="D426" s="93" t="s">
        <v>397</v>
      </c>
      <c r="E426" s="93" t="s">
        <v>88</v>
      </c>
      <c r="F426" s="93"/>
      <c r="G426" s="163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114" t="s">
        <v>398</v>
      </c>
      <c r="B427" s="90">
        <v>953</v>
      </c>
      <c r="C427" s="91" t="s">
        <v>19</v>
      </c>
      <c r="D427" s="91" t="s">
        <v>399</v>
      </c>
      <c r="E427" s="91" t="s">
        <v>5</v>
      </c>
      <c r="F427" s="91"/>
      <c r="G427" s="161">
        <f>G428</f>
        <v>1000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16.5" outlineLevel="6" thickBot="1">
      <c r="A428" s="5" t="s">
        <v>120</v>
      </c>
      <c r="B428" s="21">
        <v>953</v>
      </c>
      <c r="C428" s="6" t="s">
        <v>19</v>
      </c>
      <c r="D428" s="6" t="s">
        <v>399</v>
      </c>
      <c r="E428" s="6" t="s">
        <v>119</v>
      </c>
      <c r="F428" s="6"/>
      <c r="G428" s="162">
        <f>G429</f>
        <v>1000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16.5" outlineLevel="6" thickBot="1">
      <c r="A429" s="96" t="s">
        <v>87</v>
      </c>
      <c r="B429" s="92">
        <v>953</v>
      </c>
      <c r="C429" s="93" t="s">
        <v>19</v>
      </c>
      <c r="D429" s="93" t="s">
        <v>399</v>
      </c>
      <c r="E429" s="93" t="s">
        <v>88</v>
      </c>
      <c r="F429" s="93"/>
      <c r="G429" s="163">
        <v>1000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32.25" outlineLevel="6" thickBot="1">
      <c r="A430" s="80" t="s">
        <v>370</v>
      </c>
      <c r="B430" s="20">
        <v>953</v>
      </c>
      <c r="C430" s="9" t="s">
        <v>19</v>
      </c>
      <c r="D430" s="9" t="s">
        <v>371</v>
      </c>
      <c r="E430" s="9" t="s">
        <v>5</v>
      </c>
      <c r="F430" s="9"/>
      <c r="G430" s="152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9.5" outlineLevel="6" thickBot="1">
      <c r="A431" s="5" t="s">
        <v>120</v>
      </c>
      <c r="B431" s="21">
        <v>953</v>
      </c>
      <c r="C431" s="6" t="s">
        <v>19</v>
      </c>
      <c r="D431" s="6" t="s">
        <v>373</v>
      </c>
      <c r="E431" s="6" t="s">
        <v>374</v>
      </c>
      <c r="F431" s="78"/>
      <c r="G431" s="154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9.5" outlineLevel="6" thickBot="1">
      <c r="A432" s="96" t="s">
        <v>87</v>
      </c>
      <c r="B432" s="92">
        <v>953</v>
      </c>
      <c r="C432" s="93" t="s">
        <v>19</v>
      </c>
      <c r="D432" s="93" t="s">
        <v>373</v>
      </c>
      <c r="E432" s="93" t="s">
        <v>88</v>
      </c>
      <c r="F432" s="97"/>
      <c r="G432" s="155"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124" t="s">
        <v>389</v>
      </c>
      <c r="B433" s="39">
        <v>953</v>
      </c>
      <c r="C433" s="39" t="s">
        <v>390</v>
      </c>
      <c r="D433" s="39" t="s">
        <v>262</v>
      </c>
      <c r="E433" s="39" t="s">
        <v>5</v>
      </c>
      <c r="F433" s="39"/>
      <c r="G433" s="157">
        <f>G434+G438</f>
        <v>21000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112" t="s">
        <v>135</v>
      </c>
      <c r="B434" s="19">
        <v>953</v>
      </c>
      <c r="C434" s="19" t="s">
        <v>390</v>
      </c>
      <c r="D434" s="9" t="s">
        <v>263</v>
      </c>
      <c r="E434" s="9" t="s">
        <v>5</v>
      </c>
      <c r="F434" s="9"/>
      <c r="G434" s="143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112" t="s">
        <v>136</v>
      </c>
      <c r="B435" s="19">
        <v>953</v>
      </c>
      <c r="C435" s="19" t="s">
        <v>390</v>
      </c>
      <c r="D435" s="9" t="s">
        <v>264</v>
      </c>
      <c r="E435" s="9" t="s">
        <v>5</v>
      </c>
      <c r="F435" s="9"/>
      <c r="G435" s="143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94" t="s">
        <v>394</v>
      </c>
      <c r="B436" s="90">
        <v>953</v>
      </c>
      <c r="C436" s="90" t="s">
        <v>390</v>
      </c>
      <c r="D436" s="91" t="s">
        <v>395</v>
      </c>
      <c r="E436" s="91" t="s">
        <v>5</v>
      </c>
      <c r="F436" s="91"/>
      <c r="G436" s="145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5" t="s">
        <v>87</v>
      </c>
      <c r="B437" s="21">
        <v>953</v>
      </c>
      <c r="C437" s="21" t="s">
        <v>390</v>
      </c>
      <c r="D437" s="6" t="s">
        <v>395</v>
      </c>
      <c r="E437" s="6" t="s">
        <v>88</v>
      </c>
      <c r="F437" s="6"/>
      <c r="G437" s="14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16.5" outlineLevel="6" thickBot="1">
      <c r="A438" s="80" t="s">
        <v>240</v>
      </c>
      <c r="B438" s="80">
        <v>953</v>
      </c>
      <c r="C438" s="80" t="s">
        <v>390</v>
      </c>
      <c r="D438" s="9" t="s">
        <v>331</v>
      </c>
      <c r="E438" s="9" t="s">
        <v>5</v>
      </c>
      <c r="F438" s="9"/>
      <c r="G438" s="159">
        <f>G439</f>
        <v>21000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13" t="s">
        <v>190</v>
      </c>
      <c r="B439" s="20">
        <v>953</v>
      </c>
      <c r="C439" s="9" t="s">
        <v>390</v>
      </c>
      <c r="D439" s="9" t="s">
        <v>343</v>
      </c>
      <c r="E439" s="9" t="s">
        <v>5</v>
      </c>
      <c r="F439" s="9"/>
      <c r="G439" s="159">
        <f>G440</f>
        <v>21000</v>
      </c>
      <c r="H439" s="32" t="e">
        <f>#REF!</f>
        <v>#REF!</v>
      </c>
      <c r="I439" s="32" t="e">
        <f>#REF!</f>
        <v>#REF!</v>
      </c>
      <c r="J439" s="32" t="e">
        <f>#REF!</f>
        <v>#REF!</v>
      </c>
      <c r="K439" s="32" t="e">
        <f>#REF!</f>
        <v>#REF!</v>
      </c>
      <c r="L439" s="32" t="e">
        <f>#REF!</f>
        <v>#REF!</v>
      </c>
      <c r="M439" s="32" t="e">
        <f>#REF!</f>
        <v>#REF!</v>
      </c>
      <c r="N439" s="32" t="e">
        <f>#REF!</f>
        <v>#REF!</v>
      </c>
      <c r="O439" s="32" t="e">
        <f>#REF!</f>
        <v>#REF!</v>
      </c>
      <c r="P439" s="32" t="e">
        <f>#REF!</f>
        <v>#REF!</v>
      </c>
      <c r="Q439" s="32" t="e">
        <f>#REF!</f>
        <v>#REF!</v>
      </c>
      <c r="R439" s="32" t="e">
        <f>#REF!</f>
        <v>#REF!</v>
      </c>
      <c r="S439" s="32" t="e">
        <f>#REF!</f>
        <v>#REF!</v>
      </c>
      <c r="T439" s="32" t="e">
        <f>#REF!</f>
        <v>#REF!</v>
      </c>
      <c r="U439" s="32" t="e">
        <f>#REF!</f>
        <v>#REF!</v>
      </c>
      <c r="V439" s="32" t="e">
        <f>#REF!</f>
        <v>#REF!</v>
      </c>
      <c r="W439" s="32" t="e">
        <f>#REF!</f>
        <v>#REF!</v>
      </c>
      <c r="X439" s="67" t="e">
        <f>#REF!</f>
        <v>#REF!</v>
      </c>
      <c r="Y439" s="59" t="e">
        <f>X439/G423*100</f>
        <v>#REF!</v>
      </c>
    </row>
    <row r="440" spans="1:25" ht="32.25" outlineLevel="6" thickBot="1">
      <c r="A440" s="94" t="s">
        <v>191</v>
      </c>
      <c r="B440" s="90">
        <v>953</v>
      </c>
      <c r="C440" s="91" t="s">
        <v>390</v>
      </c>
      <c r="D440" s="91" t="s">
        <v>344</v>
      </c>
      <c r="E440" s="91" t="s">
        <v>5</v>
      </c>
      <c r="F440" s="91"/>
      <c r="G440" s="161">
        <f>G441</f>
        <v>21000</v>
      </c>
      <c r="H440" s="83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151"/>
      <c r="Y440" s="59"/>
    </row>
    <row r="441" spans="1:25" ht="16.5" outlineLevel="6" thickBot="1">
      <c r="A441" s="5" t="s">
        <v>120</v>
      </c>
      <c r="B441" s="21">
        <v>953</v>
      </c>
      <c r="C441" s="6" t="s">
        <v>390</v>
      </c>
      <c r="D441" s="6" t="s">
        <v>344</v>
      </c>
      <c r="E441" s="6" t="s">
        <v>119</v>
      </c>
      <c r="F441" s="6"/>
      <c r="G441" s="162">
        <f>G442+G443</f>
        <v>21000</v>
      </c>
      <c r="H441" s="83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151"/>
      <c r="Y441" s="59"/>
    </row>
    <row r="442" spans="1:25" ht="48" outlineLevel="6" thickBot="1">
      <c r="A442" s="99" t="s">
        <v>207</v>
      </c>
      <c r="B442" s="92">
        <v>953</v>
      </c>
      <c r="C442" s="93" t="s">
        <v>390</v>
      </c>
      <c r="D442" s="93" t="s">
        <v>344</v>
      </c>
      <c r="E442" s="93" t="s">
        <v>89</v>
      </c>
      <c r="F442" s="93"/>
      <c r="G442" s="163">
        <v>21000</v>
      </c>
      <c r="H442" s="83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151"/>
      <c r="Y442" s="59"/>
    </row>
    <row r="443" spans="1:25" ht="16.5" outlineLevel="6" thickBot="1">
      <c r="A443" s="96" t="s">
        <v>87</v>
      </c>
      <c r="B443" s="92">
        <v>953</v>
      </c>
      <c r="C443" s="93" t="s">
        <v>390</v>
      </c>
      <c r="D443" s="93" t="s">
        <v>356</v>
      </c>
      <c r="E443" s="93" t="s">
        <v>88</v>
      </c>
      <c r="F443" s="93"/>
      <c r="G443" s="155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151"/>
      <c r="Y443" s="59"/>
    </row>
    <row r="444" spans="1:25" ht="16.5" outlineLevel="6" thickBot="1">
      <c r="A444" s="124" t="s">
        <v>192</v>
      </c>
      <c r="B444" s="18">
        <v>953</v>
      </c>
      <c r="C444" s="39" t="s">
        <v>20</v>
      </c>
      <c r="D444" s="39" t="s">
        <v>262</v>
      </c>
      <c r="E444" s="39" t="s">
        <v>5</v>
      </c>
      <c r="F444" s="39"/>
      <c r="G444" s="156">
        <f>G445</f>
        <v>4152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8" t="s">
        <v>242</v>
      </c>
      <c r="B445" s="19">
        <v>953</v>
      </c>
      <c r="C445" s="9" t="s">
        <v>20</v>
      </c>
      <c r="D445" s="9" t="s">
        <v>331</v>
      </c>
      <c r="E445" s="9" t="s">
        <v>5</v>
      </c>
      <c r="F445" s="9"/>
      <c r="G445" s="152">
        <f>G446+G458</f>
        <v>4152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102" t="s">
        <v>134</v>
      </c>
      <c r="B446" s="132">
        <v>953</v>
      </c>
      <c r="C446" s="91" t="s">
        <v>20</v>
      </c>
      <c r="D446" s="91" t="s">
        <v>338</v>
      </c>
      <c r="E446" s="91" t="s">
        <v>5</v>
      </c>
      <c r="F446" s="91"/>
      <c r="G446" s="153">
        <f>G447+G450+G453</f>
        <v>3989.4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5.25" customHeight="1" outlineLevel="6" thickBot="1">
      <c r="A447" s="102" t="s">
        <v>193</v>
      </c>
      <c r="B447" s="132">
        <v>953</v>
      </c>
      <c r="C447" s="91" t="s">
        <v>20</v>
      </c>
      <c r="D447" s="91" t="s">
        <v>346</v>
      </c>
      <c r="E447" s="91" t="s">
        <v>5</v>
      </c>
      <c r="F447" s="91"/>
      <c r="G447" s="153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8" customHeight="1" outlineLevel="6" thickBot="1">
      <c r="A448" s="5" t="s">
        <v>100</v>
      </c>
      <c r="B448" s="21">
        <v>953</v>
      </c>
      <c r="C448" s="6" t="s">
        <v>20</v>
      </c>
      <c r="D448" s="6" t="s">
        <v>346</v>
      </c>
      <c r="E448" s="6" t="s">
        <v>95</v>
      </c>
      <c r="F448" s="6"/>
      <c r="G448" s="154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88" t="s">
        <v>101</v>
      </c>
      <c r="B449" s="92">
        <v>953</v>
      </c>
      <c r="C449" s="93" t="s">
        <v>20</v>
      </c>
      <c r="D449" s="93" t="s">
        <v>346</v>
      </c>
      <c r="E449" s="93" t="s">
        <v>96</v>
      </c>
      <c r="F449" s="93"/>
      <c r="G449" s="155"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1.5" customHeight="1" outlineLevel="6" thickBot="1">
      <c r="A450" s="102" t="s">
        <v>194</v>
      </c>
      <c r="B450" s="132">
        <v>953</v>
      </c>
      <c r="C450" s="91" t="s">
        <v>20</v>
      </c>
      <c r="D450" s="91" t="s">
        <v>347</v>
      </c>
      <c r="E450" s="91" t="s">
        <v>5</v>
      </c>
      <c r="F450" s="91"/>
      <c r="G450" s="153">
        <f>G451</f>
        <v>900</v>
      </c>
      <c r="H450" s="32">
        <f aca="true" t="shared" si="65" ref="H450:X450">H451</f>
        <v>0</v>
      </c>
      <c r="I450" s="32">
        <f t="shared" si="65"/>
        <v>0</v>
      </c>
      <c r="J450" s="32">
        <f t="shared" si="65"/>
        <v>0</v>
      </c>
      <c r="K450" s="32">
        <f t="shared" si="65"/>
        <v>0</v>
      </c>
      <c r="L450" s="32">
        <f t="shared" si="65"/>
        <v>0</v>
      </c>
      <c r="M450" s="32">
        <f t="shared" si="65"/>
        <v>0</v>
      </c>
      <c r="N450" s="32">
        <f t="shared" si="65"/>
        <v>0</v>
      </c>
      <c r="O450" s="32">
        <f t="shared" si="65"/>
        <v>0</v>
      </c>
      <c r="P450" s="32">
        <f t="shared" si="65"/>
        <v>0</v>
      </c>
      <c r="Q450" s="32">
        <f t="shared" si="65"/>
        <v>0</v>
      </c>
      <c r="R450" s="32">
        <f t="shared" si="65"/>
        <v>0</v>
      </c>
      <c r="S450" s="32">
        <f t="shared" si="65"/>
        <v>0</v>
      </c>
      <c r="T450" s="32">
        <f t="shared" si="65"/>
        <v>0</v>
      </c>
      <c r="U450" s="32">
        <f t="shared" si="65"/>
        <v>0</v>
      </c>
      <c r="V450" s="32">
        <f t="shared" si="65"/>
        <v>0</v>
      </c>
      <c r="W450" s="32">
        <f t="shared" si="65"/>
        <v>0</v>
      </c>
      <c r="X450" s="67">
        <f t="shared" si="65"/>
        <v>82757.514</v>
      </c>
      <c r="Y450" s="59">
        <f>X450/G444*100</f>
        <v>1993.196387283237</v>
      </c>
    </row>
    <row r="451" spans="1:25" ht="21.75" customHeight="1" outlineLevel="6" thickBot="1">
      <c r="A451" s="5" t="s">
        <v>120</v>
      </c>
      <c r="B451" s="21">
        <v>953</v>
      </c>
      <c r="C451" s="6" t="s">
        <v>20</v>
      </c>
      <c r="D451" s="6" t="s">
        <v>347</v>
      </c>
      <c r="E451" s="6" t="s">
        <v>119</v>
      </c>
      <c r="F451" s="6"/>
      <c r="G451" s="154">
        <f>G452</f>
        <v>900</v>
      </c>
      <c r="H451" s="2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4"/>
      <c r="X451" s="65">
        <v>82757.514</v>
      </c>
      <c r="Y451" s="59">
        <f>X451/G445*100</f>
        <v>1993.196387283237</v>
      </c>
    </row>
    <row r="452" spans="1:25" ht="16.5" outlineLevel="6" thickBot="1">
      <c r="A452" s="96" t="s">
        <v>87</v>
      </c>
      <c r="B452" s="134">
        <v>953</v>
      </c>
      <c r="C452" s="93" t="s">
        <v>20</v>
      </c>
      <c r="D452" s="93" t="s">
        <v>347</v>
      </c>
      <c r="E452" s="93" t="s">
        <v>88</v>
      </c>
      <c r="F452" s="93"/>
      <c r="G452" s="155">
        <v>900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14" t="s">
        <v>195</v>
      </c>
      <c r="B453" s="90">
        <v>953</v>
      </c>
      <c r="C453" s="107" t="s">
        <v>20</v>
      </c>
      <c r="D453" s="107" t="s">
        <v>348</v>
      </c>
      <c r="E453" s="107" t="s">
        <v>5</v>
      </c>
      <c r="F453" s="107"/>
      <c r="G453" s="168">
        <f>G454+G457</f>
        <v>3089.4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5" t="s">
        <v>100</v>
      </c>
      <c r="B454" s="21">
        <v>953</v>
      </c>
      <c r="C454" s="6" t="s">
        <v>20</v>
      </c>
      <c r="D454" s="6" t="s">
        <v>348</v>
      </c>
      <c r="E454" s="6" t="s">
        <v>95</v>
      </c>
      <c r="F454" s="6"/>
      <c r="G454" s="154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32.25" outlineLevel="6" thickBot="1">
      <c r="A455" s="88" t="s">
        <v>101</v>
      </c>
      <c r="B455" s="92">
        <v>953</v>
      </c>
      <c r="C455" s="93" t="s">
        <v>20</v>
      </c>
      <c r="D455" s="93" t="s">
        <v>348</v>
      </c>
      <c r="E455" s="93" t="s">
        <v>96</v>
      </c>
      <c r="F455" s="93"/>
      <c r="G455" s="155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5" t="s">
        <v>120</v>
      </c>
      <c r="B456" s="21">
        <v>953</v>
      </c>
      <c r="C456" s="6" t="s">
        <v>20</v>
      </c>
      <c r="D456" s="6" t="s">
        <v>348</v>
      </c>
      <c r="E456" s="6" t="s">
        <v>119</v>
      </c>
      <c r="F456" s="6"/>
      <c r="G456" s="162">
        <f>G457</f>
        <v>3089.4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99" t="s">
        <v>207</v>
      </c>
      <c r="B457" s="92">
        <v>953</v>
      </c>
      <c r="C457" s="93" t="s">
        <v>20</v>
      </c>
      <c r="D457" s="93" t="s">
        <v>348</v>
      </c>
      <c r="E457" s="93" t="s">
        <v>89</v>
      </c>
      <c r="F457" s="93"/>
      <c r="G457" s="163"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50" t="s">
        <v>196</v>
      </c>
      <c r="B458" s="90">
        <v>953</v>
      </c>
      <c r="C458" s="91" t="s">
        <v>20</v>
      </c>
      <c r="D458" s="91" t="s">
        <v>349</v>
      </c>
      <c r="E458" s="91" t="s">
        <v>5</v>
      </c>
      <c r="F458" s="91"/>
      <c r="G458" s="161">
        <f>G459</f>
        <v>162.6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18.75" customHeight="1" outlineLevel="6" thickBot="1">
      <c r="A459" s="5" t="s">
        <v>124</v>
      </c>
      <c r="B459" s="21">
        <v>953</v>
      </c>
      <c r="C459" s="6" t="s">
        <v>20</v>
      </c>
      <c r="D459" s="6" t="s">
        <v>350</v>
      </c>
      <c r="E459" s="6" t="s">
        <v>122</v>
      </c>
      <c r="F459" s="6"/>
      <c r="G459" s="162">
        <f>G460</f>
        <v>162.6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88" t="s">
        <v>125</v>
      </c>
      <c r="B460" s="92">
        <v>953</v>
      </c>
      <c r="C460" s="93" t="s">
        <v>20</v>
      </c>
      <c r="D460" s="93" t="s">
        <v>350</v>
      </c>
      <c r="E460" s="93" t="s">
        <v>123</v>
      </c>
      <c r="F460" s="93"/>
      <c r="G460" s="163">
        <v>162.6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124" t="s">
        <v>34</v>
      </c>
      <c r="B461" s="18">
        <v>953</v>
      </c>
      <c r="C461" s="39" t="s">
        <v>13</v>
      </c>
      <c r="D461" s="39" t="s">
        <v>262</v>
      </c>
      <c r="E461" s="39" t="s">
        <v>5</v>
      </c>
      <c r="F461" s="39"/>
      <c r="G461" s="156">
        <f>G466+G462</f>
        <v>13734.1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112" t="s">
        <v>135</v>
      </c>
      <c r="B462" s="19">
        <v>953</v>
      </c>
      <c r="C462" s="9" t="s">
        <v>13</v>
      </c>
      <c r="D462" s="9" t="s">
        <v>263</v>
      </c>
      <c r="E462" s="9" t="s">
        <v>5</v>
      </c>
      <c r="F462" s="39"/>
      <c r="G462" s="152">
        <f>G463</f>
        <v>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112" t="s">
        <v>136</v>
      </c>
      <c r="B463" s="19">
        <v>953</v>
      </c>
      <c r="C463" s="11" t="s">
        <v>13</v>
      </c>
      <c r="D463" s="11" t="s">
        <v>264</v>
      </c>
      <c r="E463" s="11" t="s">
        <v>5</v>
      </c>
      <c r="F463" s="39"/>
      <c r="G463" s="152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94" t="s">
        <v>140</v>
      </c>
      <c r="B464" s="90">
        <v>953</v>
      </c>
      <c r="C464" s="91" t="s">
        <v>13</v>
      </c>
      <c r="D464" s="91" t="s">
        <v>268</v>
      </c>
      <c r="E464" s="91" t="s">
        <v>5</v>
      </c>
      <c r="F464" s="91"/>
      <c r="G464" s="145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364</v>
      </c>
      <c r="B465" s="21">
        <v>953</v>
      </c>
      <c r="C465" s="6" t="s">
        <v>13</v>
      </c>
      <c r="D465" s="6" t="s">
        <v>268</v>
      </c>
      <c r="E465" s="6" t="s">
        <v>365</v>
      </c>
      <c r="F465" s="6"/>
      <c r="G465" s="149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80" t="s">
        <v>240</v>
      </c>
      <c r="B466" s="19">
        <v>953</v>
      </c>
      <c r="C466" s="11" t="s">
        <v>13</v>
      </c>
      <c r="D466" s="11" t="s">
        <v>331</v>
      </c>
      <c r="E466" s="11" t="s">
        <v>5</v>
      </c>
      <c r="F466" s="11"/>
      <c r="G466" s="160">
        <f>G467</f>
        <v>13734.1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80" t="s">
        <v>196</v>
      </c>
      <c r="B467" s="19">
        <v>953</v>
      </c>
      <c r="C467" s="11" t="s">
        <v>13</v>
      </c>
      <c r="D467" s="11" t="s">
        <v>351</v>
      </c>
      <c r="E467" s="11" t="s">
        <v>5</v>
      </c>
      <c r="F467" s="11"/>
      <c r="G467" s="160">
        <f>G468</f>
        <v>13734.1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94" t="s">
        <v>141</v>
      </c>
      <c r="B468" s="90">
        <v>953</v>
      </c>
      <c r="C468" s="91" t="s">
        <v>13</v>
      </c>
      <c r="D468" s="91" t="s">
        <v>352</v>
      </c>
      <c r="E468" s="91" t="s">
        <v>5</v>
      </c>
      <c r="F468" s="91"/>
      <c r="G468" s="161">
        <f>G469+G473+G475</f>
        <v>13734.1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112</v>
      </c>
      <c r="B469" s="21">
        <v>953</v>
      </c>
      <c r="C469" s="6" t="s">
        <v>13</v>
      </c>
      <c r="D469" s="6" t="s">
        <v>352</v>
      </c>
      <c r="E469" s="6" t="s">
        <v>111</v>
      </c>
      <c r="F469" s="6"/>
      <c r="G469" s="162">
        <f>G470+G471+G472</f>
        <v>12700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88" t="s">
        <v>258</v>
      </c>
      <c r="B470" s="92">
        <v>953</v>
      </c>
      <c r="C470" s="93" t="s">
        <v>13</v>
      </c>
      <c r="D470" s="93" t="s">
        <v>352</v>
      </c>
      <c r="E470" s="93" t="s">
        <v>113</v>
      </c>
      <c r="F470" s="93"/>
      <c r="G470" s="163">
        <v>9000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8" t="s">
        <v>260</v>
      </c>
      <c r="B471" s="92">
        <v>953</v>
      </c>
      <c r="C471" s="93" t="s">
        <v>13</v>
      </c>
      <c r="D471" s="93" t="s">
        <v>352</v>
      </c>
      <c r="E471" s="93" t="s">
        <v>114</v>
      </c>
      <c r="F471" s="93"/>
      <c r="G471" s="155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48" outlineLevel="6" thickBot="1">
      <c r="A472" s="88" t="s">
        <v>256</v>
      </c>
      <c r="B472" s="92">
        <v>953</v>
      </c>
      <c r="C472" s="93" t="s">
        <v>13</v>
      </c>
      <c r="D472" s="93" t="s">
        <v>352</v>
      </c>
      <c r="E472" s="93" t="s">
        <v>257</v>
      </c>
      <c r="F472" s="93"/>
      <c r="G472" s="163">
        <v>3700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5" t="s">
        <v>100</v>
      </c>
      <c r="B473" s="21">
        <v>953</v>
      </c>
      <c r="C473" s="6" t="s">
        <v>13</v>
      </c>
      <c r="D473" s="6" t="s">
        <v>352</v>
      </c>
      <c r="E473" s="6" t="s">
        <v>95</v>
      </c>
      <c r="F473" s="6"/>
      <c r="G473" s="154">
        <f>G474</f>
        <v>977.1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9.5" customHeight="1" outlineLevel="6" thickBot="1">
      <c r="A474" s="88" t="s">
        <v>101</v>
      </c>
      <c r="B474" s="92">
        <v>953</v>
      </c>
      <c r="C474" s="93" t="s">
        <v>13</v>
      </c>
      <c r="D474" s="93" t="s">
        <v>352</v>
      </c>
      <c r="E474" s="93" t="s">
        <v>96</v>
      </c>
      <c r="F474" s="93"/>
      <c r="G474" s="163">
        <v>977.1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102</v>
      </c>
      <c r="B475" s="21">
        <v>953</v>
      </c>
      <c r="C475" s="6" t="s">
        <v>13</v>
      </c>
      <c r="D475" s="6" t="s">
        <v>352</v>
      </c>
      <c r="E475" s="6" t="s">
        <v>97</v>
      </c>
      <c r="F475" s="6"/>
      <c r="G475" s="154">
        <f>G476+G477+G478</f>
        <v>57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8" t="s">
        <v>103</v>
      </c>
      <c r="B476" s="92">
        <v>953</v>
      </c>
      <c r="C476" s="93" t="s">
        <v>13</v>
      </c>
      <c r="D476" s="93" t="s">
        <v>352</v>
      </c>
      <c r="E476" s="93" t="s">
        <v>98</v>
      </c>
      <c r="F476" s="93"/>
      <c r="G476" s="155">
        <v>2</v>
      </c>
      <c r="H476" s="31">
        <f aca="true" t="shared" si="66" ref="H476:X476">H479+H490</f>
        <v>0</v>
      </c>
      <c r="I476" s="31">
        <f t="shared" si="66"/>
        <v>0</v>
      </c>
      <c r="J476" s="31">
        <f t="shared" si="66"/>
        <v>0</v>
      </c>
      <c r="K476" s="31">
        <f t="shared" si="66"/>
        <v>0</v>
      </c>
      <c r="L476" s="31">
        <f t="shared" si="66"/>
        <v>0</v>
      </c>
      <c r="M476" s="31">
        <f t="shared" si="66"/>
        <v>0</v>
      </c>
      <c r="N476" s="31">
        <f t="shared" si="66"/>
        <v>0</v>
      </c>
      <c r="O476" s="31">
        <f t="shared" si="66"/>
        <v>0</v>
      </c>
      <c r="P476" s="31">
        <f t="shared" si="66"/>
        <v>0</v>
      </c>
      <c r="Q476" s="31">
        <f t="shared" si="66"/>
        <v>0</v>
      </c>
      <c r="R476" s="31">
        <f t="shared" si="66"/>
        <v>0</v>
      </c>
      <c r="S476" s="31">
        <f t="shared" si="66"/>
        <v>0</v>
      </c>
      <c r="T476" s="31">
        <f t="shared" si="66"/>
        <v>0</v>
      </c>
      <c r="U476" s="31">
        <f t="shared" si="66"/>
        <v>0</v>
      </c>
      <c r="V476" s="31">
        <f t="shared" si="66"/>
        <v>0</v>
      </c>
      <c r="W476" s="31">
        <f t="shared" si="66"/>
        <v>0</v>
      </c>
      <c r="X476" s="66">
        <f t="shared" si="66"/>
        <v>12003.04085</v>
      </c>
      <c r="Y476" s="59" t="e">
        <f>X476/G471*100</f>
        <v>#DIV/0!</v>
      </c>
    </row>
    <row r="477" spans="1:25" ht="16.5" outlineLevel="6" thickBot="1">
      <c r="A477" s="88" t="s">
        <v>104</v>
      </c>
      <c r="B477" s="92">
        <v>953</v>
      </c>
      <c r="C477" s="93" t="s">
        <v>13</v>
      </c>
      <c r="D477" s="93" t="s">
        <v>352</v>
      </c>
      <c r="E477" s="93" t="s">
        <v>99</v>
      </c>
      <c r="F477" s="93"/>
      <c r="G477" s="155">
        <v>5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6"/>
      <c r="Y477" s="59"/>
    </row>
    <row r="478" spans="1:25" ht="16.5" outlineLevel="6" thickBot="1">
      <c r="A478" s="88" t="s">
        <v>364</v>
      </c>
      <c r="B478" s="92">
        <v>953</v>
      </c>
      <c r="C478" s="93" t="s">
        <v>13</v>
      </c>
      <c r="D478" s="93" t="s">
        <v>352</v>
      </c>
      <c r="E478" s="93" t="s">
        <v>365</v>
      </c>
      <c r="F478" s="93"/>
      <c r="G478" s="155">
        <v>50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6"/>
      <c r="Y478" s="59"/>
    </row>
    <row r="479" spans="1:25" ht="19.5" outlineLevel="6" thickBot="1">
      <c r="A479" s="108" t="s">
        <v>44</v>
      </c>
      <c r="B479" s="18">
        <v>953</v>
      </c>
      <c r="C479" s="14" t="s">
        <v>43</v>
      </c>
      <c r="D479" s="39" t="s">
        <v>262</v>
      </c>
      <c r="E479" s="14" t="s">
        <v>5</v>
      </c>
      <c r="F479" s="14"/>
      <c r="G479" s="167">
        <f>G481</f>
        <v>4206</v>
      </c>
      <c r="H479" s="32">
        <f aca="true" t="shared" si="67" ref="H479:X480">H480</f>
        <v>0</v>
      </c>
      <c r="I479" s="32">
        <f t="shared" si="67"/>
        <v>0</v>
      </c>
      <c r="J479" s="32">
        <f t="shared" si="67"/>
        <v>0</v>
      </c>
      <c r="K479" s="32">
        <f t="shared" si="67"/>
        <v>0</v>
      </c>
      <c r="L479" s="32">
        <f t="shared" si="67"/>
        <v>0</v>
      </c>
      <c r="M479" s="32">
        <f t="shared" si="67"/>
        <v>0</v>
      </c>
      <c r="N479" s="32">
        <f t="shared" si="67"/>
        <v>0</v>
      </c>
      <c r="O479" s="32">
        <f t="shared" si="67"/>
        <v>0</v>
      </c>
      <c r="P479" s="32">
        <f t="shared" si="67"/>
        <v>0</v>
      </c>
      <c r="Q479" s="32">
        <f t="shared" si="67"/>
        <v>0</v>
      </c>
      <c r="R479" s="32">
        <f t="shared" si="67"/>
        <v>0</v>
      </c>
      <c r="S479" s="32">
        <f t="shared" si="67"/>
        <v>0</v>
      </c>
      <c r="T479" s="32">
        <f t="shared" si="67"/>
        <v>0</v>
      </c>
      <c r="U479" s="32">
        <f t="shared" si="67"/>
        <v>0</v>
      </c>
      <c r="V479" s="32">
        <f t="shared" si="67"/>
        <v>0</v>
      </c>
      <c r="W479" s="32">
        <f t="shared" si="67"/>
        <v>0</v>
      </c>
      <c r="X479" s="67">
        <f t="shared" si="67"/>
        <v>12003.04085</v>
      </c>
      <c r="Y479" s="59">
        <f>X479/G473*100</f>
        <v>1228.4352522771464</v>
      </c>
    </row>
    <row r="480" spans="1:25" ht="16.5" outlineLevel="6" thickBot="1">
      <c r="A480" s="124" t="s">
        <v>40</v>
      </c>
      <c r="B480" s="18">
        <v>953</v>
      </c>
      <c r="C480" s="39" t="s">
        <v>21</v>
      </c>
      <c r="D480" s="39" t="s">
        <v>262</v>
      </c>
      <c r="E480" s="39" t="s">
        <v>5</v>
      </c>
      <c r="F480" s="39"/>
      <c r="G480" s="170">
        <f>G481</f>
        <v>4206</v>
      </c>
      <c r="H480" s="34">
        <f t="shared" si="67"/>
        <v>0</v>
      </c>
      <c r="I480" s="34">
        <f t="shared" si="67"/>
        <v>0</v>
      </c>
      <c r="J480" s="34">
        <f t="shared" si="67"/>
        <v>0</v>
      </c>
      <c r="K480" s="34">
        <f t="shared" si="67"/>
        <v>0</v>
      </c>
      <c r="L480" s="34">
        <f t="shared" si="67"/>
        <v>0</v>
      </c>
      <c r="M480" s="34">
        <f t="shared" si="67"/>
        <v>0</v>
      </c>
      <c r="N480" s="34">
        <f t="shared" si="67"/>
        <v>0</v>
      </c>
      <c r="O480" s="34">
        <f t="shared" si="67"/>
        <v>0</v>
      </c>
      <c r="P480" s="34">
        <f t="shared" si="67"/>
        <v>0</v>
      </c>
      <c r="Q480" s="34">
        <f t="shared" si="67"/>
        <v>0</v>
      </c>
      <c r="R480" s="34">
        <f t="shared" si="67"/>
        <v>0</v>
      </c>
      <c r="S480" s="34">
        <f t="shared" si="67"/>
        <v>0</v>
      </c>
      <c r="T480" s="34">
        <f t="shared" si="67"/>
        <v>0</v>
      </c>
      <c r="U480" s="34">
        <f t="shared" si="67"/>
        <v>0</v>
      </c>
      <c r="V480" s="34">
        <f t="shared" si="67"/>
        <v>0</v>
      </c>
      <c r="W480" s="34">
        <f t="shared" si="67"/>
        <v>0</v>
      </c>
      <c r="X480" s="68">
        <f t="shared" si="67"/>
        <v>12003.04085</v>
      </c>
      <c r="Y480" s="59" t="e">
        <f>X480/#REF!*100</f>
        <v>#REF!</v>
      </c>
    </row>
    <row r="481" spans="1:25" ht="32.25" outlineLevel="6" thickBot="1">
      <c r="A481" s="112" t="s">
        <v>135</v>
      </c>
      <c r="B481" s="19">
        <v>953</v>
      </c>
      <c r="C481" s="9" t="s">
        <v>21</v>
      </c>
      <c r="D481" s="9" t="s">
        <v>263</v>
      </c>
      <c r="E481" s="9" t="s">
        <v>5</v>
      </c>
      <c r="F481" s="9"/>
      <c r="G481" s="159">
        <f>G482</f>
        <v>4206</v>
      </c>
      <c r="H481" s="2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4"/>
      <c r="X481" s="65">
        <v>12003.04085</v>
      </c>
      <c r="Y481" s="59">
        <f>X481/G474*100</f>
        <v>1228.4352522771464</v>
      </c>
    </row>
    <row r="482" spans="1:25" ht="32.25" outlineLevel="6" thickBot="1">
      <c r="A482" s="112" t="s">
        <v>136</v>
      </c>
      <c r="B482" s="19">
        <v>953</v>
      </c>
      <c r="C482" s="11" t="s">
        <v>21</v>
      </c>
      <c r="D482" s="11" t="s">
        <v>264</v>
      </c>
      <c r="E482" s="11" t="s">
        <v>5</v>
      </c>
      <c r="F482" s="11"/>
      <c r="G482" s="160">
        <f>G483</f>
        <v>4206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9.5" customHeight="1" outlineLevel="6" thickBot="1">
      <c r="A483" s="114" t="s">
        <v>197</v>
      </c>
      <c r="B483" s="90">
        <v>953</v>
      </c>
      <c r="C483" s="91" t="s">
        <v>21</v>
      </c>
      <c r="D483" s="91" t="s">
        <v>353</v>
      </c>
      <c r="E483" s="91" t="s">
        <v>5</v>
      </c>
      <c r="F483" s="91"/>
      <c r="G483" s="161">
        <f>G484</f>
        <v>4206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9.5" customHeight="1" outlineLevel="6" thickBot="1">
      <c r="A484" s="5" t="s">
        <v>124</v>
      </c>
      <c r="B484" s="21">
        <v>953</v>
      </c>
      <c r="C484" s="6" t="s">
        <v>21</v>
      </c>
      <c r="D484" s="6" t="s">
        <v>353</v>
      </c>
      <c r="E484" s="6" t="s">
        <v>122</v>
      </c>
      <c r="F484" s="6"/>
      <c r="G484" s="162">
        <f>G485</f>
        <v>4206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88" t="s">
        <v>125</v>
      </c>
      <c r="B485" s="92">
        <v>953</v>
      </c>
      <c r="C485" s="93" t="s">
        <v>21</v>
      </c>
      <c r="D485" s="93" t="s">
        <v>353</v>
      </c>
      <c r="E485" s="93" t="s">
        <v>123</v>
      </c>
      <c r="F485" s="93"/>
      <c r="G485" s="163">
        <v>4206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9.5" outlineLevel="6" thickBot="1">
      <c r="A486" s="48" t="s">
        <v>22</v>
      </c>
      <c r="B486" s="48"/>
      <c r="C486" s="48"/>
      <c r="D486" s="48"/>
      <c r="E486" s="48"/>
      <c r="F486" s="48"/>
      <c r="G486" s="147">
        <f>G376+G10</f>
        <v>600046.3309999999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1"/>
      <c r="B487" s="22"/>
      <c r="C487" s="1"/>
      <c r="D487" s="1"/>
      <c r="E487" s="1"/>
      <c r="F487" s="1"/>
      <c r="G487" s="1"/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3"/>
      <c r="B488" s="3"/>
      <c r="C488" s="3"/>
      <c r="D488" s="3"/>
      <c r="E488" s="3"/>
      <c r="F488" s="3"/>
      <c r="G488" s="3"/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8:25" ht="16.5" outlineLevel="6" thickBot="1"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8:25" ht="16.5" outlineLevel="6" thickBot="1">
      <c r="H490" s="32">
        <f aca="true" t="shared" si="68" ref="H490:X490">H491</f>
        <v>0</v>
      </c>
      <c r="I490" s="32">
        <f t="shared" si="68"/>
        <v>0</v>
      </c>
      <c r="J490" s="32">
        <f t="shared" si="68"/>
        <v>0</v>
      </c>
      <c r="K490" s="32">
        <f t="shared" si="68"/>
        <v>0</v>
      </c>
      <c r="L490" s="32">
        <f t="shared" si="68"/>
        <v>0</v>
      </c>
      <c r="M490" s="32">
        <f t="shared" si="68"/>
        <v>0</v>
      </c>
      <c r="N490" s="32">
        <f t="shared" si="68"/>
        <v>0</v>
      </c>
      <c r="O490" s="32">
        <f t="shared" si="68"/>
        <v>0</v>
      </c>
      <c r="P490" s="32">
        <f t="shared" si="68"/>
        <v>0</v>
      </c>
      <c r="Q490" s="32">
        <f t="shared" si="68"/>
        <v>0</v>
      </c>
      <c r="R490" s="32">
        <f t="shared" si="68"/>
        <v>0</v>
      </c>
      <c r="S490" s="32">
        <f t="shared" si="68"/>
        <v>0</v>
      </c>
      <c r="T490" s="32">
        <f t="shared" si="68"/>
        <v>0</v>
      </c>
      <c r="U490" s="32">
        <f t="shared" si="68"/>
        <v>0</v>
      </c>
      <c r="V490" s="32">
        <f t="shared" si="68"/>
        <v>0</v>
      </c>
      <c r="W490" s="32">
        <f t="shared" si="68"/>
        <v>0</v>
      </c>
      <c r="X490" s="67">
        <f t="shared" si="68"/>
        <v>0</v>
      </c>
      <c r="Y490" s="59">
        <v>0</v>
      </c>
    </row>
    <row r="491" spans="8:25" ht="15.75" outlineLevel="6">
      <c r="H491" s="2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4"/>
      <c r="X491" s="65">
        <v>0</v>
      </c>
      <c r="Y491" s="59">
        <v>0</v>
      </c>
    </row>
    <row r="492" spans="8:25" ht="18.75">
      <c r="H492" s="38" t="e">
        <f>#REF!+#REF!+H382+H10</f>
        <v>#REF!</v>
      </c>
      <c r="I492" s="38" t="e">
        <f>#REF!+#REF!+I382+I10</f>
        <v>#REF!</v>
      </c>
      <c r="J492" s="38" t="e">
        <f>#REF!+#REF!+J382+J10</f>
        <v>#REF!</v>
      </c>
      <c r="K492" s="38" t="e">
        <f>#REF!+#REF!+K382+K10</f>
        <v>#REF!</v>
      </c>
      <c r="L492" s="38" t="e">
        <f>#REF!+#REF!+L382+L10</f>
        <v>#REF!</v>
      </c>
      <c r="M492" s="38" t="e">
        <f>#REF!+#REF!+M382+M10</f>
        <v>#REF!</v>
      </c>
      <c r="N492" s="38" t="e">
        <f>#REF!+#REF!+N382+N10</f>
        <v>#REF!</v>
      </c>
      <c r="O492" s="38" t="e">
        <f>#REF!+#REF!+O382+O10</f>
        <v>#REF!</v>
      </c>
      <c r="P492" s="38" t="e">
        <f>#REF!+#REF!+P382+P10</f>
        <v>#REF!</v>
      </c>
      <c r="Q492" s="38" t="e">
        <f>#REF!+#REF!+Q382+Q10</f>
        <v>#REF!</v>
      </c>
      <c r="R492" s="38" t="e">
        <f>#REF!+#REF!+R382+R10</f>
        <v>#REF!</v>
      </c>
      <c r="S492" s="38" t="e">
        <f>#REF!+#REF!+S382+S10</f>
        <v>#REF!</v>
      </c>
      <c r="T492" s="38" t="e">
        <f>#REF!+#REF!+T382+T10</f>
        <v>#REF!</v>
      </c>
      <c r="U492" s="38" t="e">
        <f>#REF!+#REF!+U382+U10</f>
        <v>#REF!</v>
      </c>
      <c r="V492" s="38" t="e">
        <f>#REF!+#REF!+V382+V10</f>
        <v>#REF!</v>
      </c>
      <c r="W492" s="38" t="e">
        <f>#REF!+#REF!+W382+W10</f>
        <v>#REF!</v>
      </c>
      <c r="X492" s="76" t="e">
        <f>#REF!+#REF!+X382+X10</f>
        <v>#REF!</v>
      </c>
      <c r="Y492" s="56" t="e">
        <f>X492/G486*100</f>
        <v>#REF!</v>
      </c>
    </row>
    <row r="493" spans="8:23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8:23" ht="15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</sheetData>
  <sheetProtection/>
  <autoFilter ref="A9:G486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2017-11-29T22:38:32Z</dcterms:modified>
  <cp:category/>
  <cp:version/>
  <cp:contentType/>
  <cp:contentStatus/>
</cp:coreProperties>
</file>